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DFS\Storage\AREA 3\DEMOGRAFICI\ELETTORALE\REGIONALI 2025\Pino Pugliese (per sito)\"/>
    </mc:Choice>
  </mc:AlternateContent>
  <xr:revisionPtr revIDLastSave="0" documentId="13_ncr:1_{00A08289-E054-46F7-A9F1-A1F36CA47BD0}" xr6:coauthVersionLast="47" xr6:coauthVersionMax="47" xr10:uidLastSave="{00000000-0000-0000-0000-000000000000}"/>
  <bookViews>
    <workbookView xWindow="-120" yWindow="-120" windowWidth="29040" windowHeight="15840" xr2:uid="{F866D16B-F7C1-4465-B0E8-230BD9130EA6}"/>
  </bookViews>
  <sheets>
    <sheet name="Foglio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8" i="1" l="1"/>
  <c r="Y107" i="1"/>
  <c r="Y106" i="1"/>
  <c r="Y105" i="1"/>
  <c r="Y104" i="1"/>
  <c r="Y103" i="1"/>
  <c r="Y102" i="1"/>
  <c r="D102" i="1"/>
  <c r="Z102" i="1" s="1"/>
  <c r="Y101" i="1"/>
  <c r="Y100" i="1"/>
  <c r="Y99" i="1"/>
  <c r="Y98" i="1"/>
  <c r="Y97" i="1"/>
  <c r="Y96" i="1"/>
  <c r="Y95" i="1"/>
  <c r="D95" i="1"/>
  <c r="Z95" i="1" s="1"/>
  <c r="Y94" i="1"/>
  <c r="Y93" i="1"/>
  <c r="Y92" i="1"/>
  <c r="Y91" i="1"/>
  <c r="Y90" i="1"/>
  <c r="Y89" i="1"/>
  <c r="Z88" i="1" s="1"/>
  <c r="Y88" i="1"/>
  <c r="D88" i="1"/>
  <c r="Y87" i="1"/>
  <c r="Y86" i="1"/>
  <c r="Y85" i="1"/>
  <c r="Y84" i="1"/>
  <c r="Y83" i="1"/>
  <c r="Y82" i="1"/>
  <c r="Y81" i="1"/>
  <c r="D81" i="1"/>
  <c r="Z81" i="1" s="1"/>
  <c r="Y80" i="1"/>
  <c r="Y79" i="1"/>
  <c r="Y78" i="1"/>
  <c r="Y77" i="1"/>
  <c r="Y76" i="1"/>
  <c r="Y75" i="1"/>
  <c r="Z74" i="1"/>
  <c r="Y74" i="1"/>
  <c r="D74" i="1"/>
  <c r="Y73" i="1"/>
  <c r="Y72" i="1"/>
  <c r="Y71" i="1"/>
  <c r="Y70" i="1"/>
  <c r="Y69" i="1"/>
  <c r="Y68" i="1"/>
  <c r="Y67" i="1"/>
  <c r="D67" i="1"/>
  <c r="Z67" i="1" s="1"/>
  <c r="Y66" i="1"/>
  <c r="Y65" i="1"/>
  <c r="Y64" i="1"/>
  <c r="Y63" i="1"/>
  <c r="Y62" i="1"/>
  <c r="Z61" i="1"/>
  <c r="Y61" i="1"/>
  <c r="D61" i="1"/>
  <c r="Y60" i="1"/>
  <c r="Y59" i="1"/>
  <c r="Y58" i="1"/>
  <c r="Y57" i="1"/>
  <c r="Y56" i="1"/>
  <c r="Y55" i="1"/>
  <c r="Y54" i="1"/>
  <c r="D54" i="1"/>
  <c r="Z54" i="1" s="1"/>
  <c r="Y53" i="1"/>
  <c r="Y52" i="1"/>
  <c r="Y51" i="1"/>
  <c r="Y50" i="1"/>
  <c r="Y49" i="1"/>
  <c r="Y48" i="1"/>
  <c r="Y47" i="1"/>
  <c r="Z47" i="1" s="1"/>
  <c r="D47" i="1"/>
  <c r="Y46" i="1"/>
  <c r="Y45" i="1"/>
  <c r="Y44" i="1"/>
  <c r="Y43" i="1"/>
  <c r="Y42" i="1"/>
  <c r="Y41" i="1"/>
  <c r="Y40" i="1"/>
  <c r="D40" i="1"/>
  <c r="Z40" i="1" s="1"/>
  <c r="Y39" i="1"/>
  <c r="Y38" i="1"/>
  <c r="Y37" i="1"/>
  <c r="Y36" i="1"/>
  <c r="Y35" i="1"/>
  <c r="Y34" i="1"/>
  <c r="Z33" i="1"/>
  <c r="Y33" i="1"/>
  <c r="D33" i="1"/>
  <c r="Y32" i="1"/>
  <c r="Y31" i="1"/>
  <c r="Y30" i="1"/>
  <c r="Y29" i="1"/>
  <c r="Y28" i="1"/>
  <c r="Y27" i="1"/>
  <c r="Y26" i="1"/>
  <c r="D26" i="1"/>
  <c r="Z26" i="1" s="1"/>
  <c r="Y25" i="1"/>
  <c r="Y24" i="1"/>
  <c r="Y23" i="1"/>
  <c r="Y22" i="1"/>
  <c r="Y21" i="1"/>
  <c r="Y20" i="1"/>
  <c r="Y19" i="1"/>
  <c r="Z19" i="1" s="1"/>
  <c r="D19" i="1"/>
  <c r="Y18" i="1"/>
  <c r="Y17" i="1"/>
  <c r="Y16" i="1"/>
  <c r="Y15" i="1"/>
  <c r="Y14" i="1"/>
  <c r="Y13" i="1"/>
  <c r="Y12" i="1"/>
  <c r="D12" i="1"/>
  <c r="Z12" i="1" s="1"/>
  <c r="Y11" i="1"/>
  <c r="Y10" i="1"/>
  <c r="Y9" i="1"/>
  <c r="Y8" i="1"/>
  <c r="Y7" i="1"/>
  <c r="Y6" i="1"/>
  <c r="Z5" i="1"/>
  <c r="Y5" i="1"/>
  <c r="D5" i="1"/>
</calcChain>
</file>

<file path=xl/sharedStrings.xml><?xml version="1.0" encoding="utf-8"?>
<sst xmlns="http://schemas.openxmlformats.org/spreadsheetml/2006/main" count="166" uniqueCount="147">
  <si>
    <t>Comune di</t>
  </si>
  <si>
    <t>Voti di preferenza candidati per sezione</t>
  </si>
  <si>
    <t>Sezione</t>
  </si>
  <si>
    <t>Totale preferenze candidato</t>
  </si>
  <si>
    <t>N. 
Cand.</t>
  </si>
  <si>
    <t>Candidato</t>
  </si>
  <si>
    <t>N.
Lista</t>
  </si>
  <si>
    <t>Voti e Descr. 
Lista</t>
  </si>
  <si>
    <t>N. 1</t>
  </si>
  <si>
    <t>N. 2</t>
  </si>
  <si>
    <t>N. 3</t>
  </si>
  <si>
    <t>N. 4</t>
  </si>
  <si>
    <t>N. 5</t>
  </si>
  <si>
    <t>N. 6</t>
  </si>
  <si>
    <t>N. 7</t>
  </si>
  <si>
    <t>N. 8</t>
  </si>
  <si>
    <t>N. 9</t>
  </si>
  <si>
    <t>N. 10</t>
  </si>
  <si>
    <t>N. 11</t>
  </si>
  <si>
    <t>N. 12</t>
  </si>
  <si>
    <t>N. 13</t>
  </si>
  <si>
    <t>N. 14</t>
  </si>
  <si>
    <t>N. 15</t>
  </si>
  <si>
    <t>N. 16</t>
  </si>
  <si>
    <t>N. 17</t>
  </si>
  <si>
    <t>N. 18</t>
  </si>
  <si>
    <t>N. 19</t>
  </si>
  <si>
    <t>N. 20</t>
  </si>
  <si>
    <t>Giuseppe GELARDI</t>
  </si>
  <si>
    <t>Giuseppe MATTIANI</t>
  </si>
  <si>
    <t>Caterina Maria CAPPONI</t>
  </si>
  <si>
    <t xml:space="preserve">Lega Salvini Calabria
</t>
  </si>
  <si>
    <t>Daniela DEMETRIO</t>
  </si>
  <si>
    <t>Armando NERI</t>
  </si>
  <si>
    <t>Francesco SARICA</t>
  </si>
  <si>
    <t>Anna Maria STANGANELLI</t>
  </si>
  <si>
    <t>Salvatore CIRILLO</t>
  </si>
  <si>
    <t>Domenico GIANNETTA</t>
  </si>
  <si>
    <t>Serena ANGHELONE</t>
  </si>
  <si>
    <t xml:space="preserve">Forza Italia
</t>
  </si>
  <si>
    <t>Rocco BIASI</t>
  </si>
  <si>
    <t>Virginia PARISI</t>
  </si>
  <si>
    <t>Concetta SCARCELLA</t>
  </si>
  <si>
    <t>Antonino ZIMBALATTI</t>
  </si>
  <si>
    <t>Marilene BONAVITA</t>
  </si>
  <si>
    <t>Giuseppe ADAMO</t>
  </si>
  <si>
    <t>Andrea MARINO</t>
  </si>
  <si>
    <t>Sud chiama Nord</t>
  </si>
  <si>
    <t>Ilaria PAOLILLO</t>
  </si>
  <si>
    <t>Federica CANDIDO</t>
  </si>
  <si>
    <t>Vincenzo SURACE</t>
  </si>
  <si>
    <t>Dario Salvatore BORRELLI</t>
  </si>
  <si>
    <t>Giacomo Pietro CRINO'</t>
  </si>
  <si>
    <t>Fortunata IERACITANO</t>
  </si>
  <si>
    <t>Chiara LUCCISANO</t>
  </si>
  <si>
    <t>Occhiuto President</t>
  </si>
  <si>
    <t>Eulalia MICHELI</t>
  </si>
  <si>
    <t>Antonino PARRELLO</t>
  </si>
  <si>
    <t>Raffaele SAINATO</t>
  </si>
  <si>
    <t>Giuseppe ZAMPOGNA</t>
  </si>
  <si>
    <t>Giovanni  CALABRESE</t>
  </si>
  <si>
    <t>Ramona Angela CALAFIORE</t>
  </si>
  <si>
    <t>Marco CASCARANO</t>
  </si>
  <si>
    <t>Fratelli d'Italia</t>
  </si>
  <si>
    <t>Giovanna Margherita CUSUMANO</t>
  </si>
  <si>
    <t>Daniela IIRITI</t>
  </si>
  <si>
    <t>Francesco PRATICÒ</t>
  </si>
  <si>
    <t>Stefano PRINCI</t>
  </si>
  <si>
    <t>Antonino CREA</t>
  </si>
  <si>
    <t>Francesca EROI</t>
  </si>
  <si>
    <t>Orlando FAZZOLARI</t>
  </si>
  <si>
    <t>Noi Moderati</t>
  </si>
  <si>
    <t>Antonio MALARA</t>
  </si>
  <si>
    <t>Maria Marilena MAMMONE</t>
  </si>
  <si>
    <t>Maria Grazia PASCALE</t>
  </si>
  <si>
    <t>Gaetano RAO</t>
  </si>
  <si>
    <t>Riccardo OCCHIPINTI</t>
  </si>
  <si>
    <t>Evelin Giada MONARDI-TRUNGADI</t>
  </si>
  <si>
    <t>Manuela BARLETTA</t>
  </si>
  <si>
    <t>DC - UDC</t>
  </si>
  <si>
    <t>Donatella MOSCATO</t>
  </si>
  <si>
    <t>Pancrazio MELCORE</t>
  </si>
  <si>
    <t>Luigi MARCIANÒ</t>
  </si>
  <si>
    <t>Antonino Francesco LATELLA</t>
  </si>
  <si>
    <t>Gabriella CASTELLETTI</t>
  </si>
  <si>
    <t>Giuliana BARBERI</t>
  </si>
  <si>
    <t>Enzo Rocco BARTOLO</t>
  </si>
  <si>
    <t>Forza azzurri</t>
  </si>
  <si>
    <t>Roberta CALDOVINO</t>
  </si>
  <si>
    <t>Antonio CONDOLEO</t>
  </si>
  <si>
    <t>Giuseppe NUCERA</t>
  </si>
  <si>
    <t>Giuseppe VENTRA</t>
  </si>
  <si>
    <t>Donatella DI CESARE</t>
  </si>
  <si>
    <t>Demetrio DELFINO</t>
  </si>
  <si>
    <t>Patrizia GAMBARDELLA</t>
  </si>
  <si>
    <t>Alleanza Verdi e Sinistra</t>
  </si>
  <si>
    <t>Salvatore FUDA</t>
  </si>
  <si>
    <t>Sonia PATTI</t>
  </si>
  <si>
    <t>Michele TRIPODI</t>
  </si>
  <si>
    <t>Gabriella ANDRIANI</t>
  </si>
  <si>
    <t>Angiolina BORGESE</t>
  </si>
  <si>
    <t>Cristian COSIMI</t>
  </si>
  <si>
    <t>Casa riformista</t>
  </si>
  <si>
    <t>Amedeo DI TILLO</t>
  </si>
  <si>
    <t>Giuseppe MAMMOLITI</t>
  </si>
  <si>
    <t>Jessica Fiorentina PISANI</t>
  </si>
  <si>
    <t>Domenico PIRROTTA</t>
  </si>
  <si>
    <t>Caterina BELCASTRO</t>
  </si>
  <si>
    <t>Marcella BORRELLO</t>
  </si>
  <si>
    <t>Antonino DE GAETANO</t>
  </si>
  <si>
    <t xml:space="preserve"> Democratici Progressisti</t>
  </si>
  <si>
    <t>Antonio Giulio MORABITO</t>
  </si>
  <si>
    <t>Giuseppina PALMENTA</t>
  </si>
  <si>
    <t>Alessandra PAPANDREA</t>
  </si>
  <si>
    <t>Carmelo VERSACE</t>
  </si>
  <si>
    <t>Giovanna Milena ROSCHETTI</t>
  </si>
  <si>
    <t>Antonio GERMANÒ</t>
  </si>
  <si>
    <t>Benedetta GENOVESE</t>
  </si>
  <si>
    <t>Movimento 5 Stelle 2050</t>
  </si>
  <si>
    <t>Ismaele Ottavio CARUSO</t>
  </si>
  <si>
    <t>Rosario ANTIPASQUA</t>
  </si>
  <si>
    <t>Filippo ZAVAGLIA</t>
  </si>
  <si>
    <t>Elisa SCUTELLÀ</t>
  </si>
  <si>
    <t>Caterina TRECROCI</t>
  </si>
  <si>
    <t>Irene Vittoria CALABRO'</t>
  </si>
  <si>
    <t>Rosalba LAROSA</t>
  </si>
  <si>
    <t>Tridico Presidente</t>
  </si>
  <si>
    <t>Fabio FOTI</t>
  </si>
  <si>
    <t>Domenico GATTUSO</t>
  </si>
  <si>
    <t>Michele MILETO</t>
  </si>
  <si>
    <t>Saverio PAZZANO</t>
  </si>
  <si>
    <t>Giuseppe FALCOMATÀ</t>
  </si>
  <si>
    <t>Maria Teresa FLOCCARI</t>
  </si>
  <si>
    <t>Vincenzo MAESANO</t>
  </si>
  <si>
    <t>Partito Democratico</t>
  </si>
  <si>
    <t>Giovanni MURACA</t>
  </si>
  <si>
    <t>Lucia Anita NUCERA</t>
  </si>
  <si>
    <t>Giuseppe RANUCCIO</t>
  </si>
  <si>
    <t>Patrizia Carmen RODI MORABITO</t>
  </si>
  <si>
    <t>Francesco TOSCANO</t>
  </si>
  <si>
    <t>Marco RIZZO</t>
  </si>
  <si>
    <t>Giuseppe TRIOLO</t>
  </si>
  <si>
    <t>Democrazia Sovrana Popolare</t>
  </si>
  <si>
    <t>Maria Luisa CAMPOLO</t>
  </si>
  <si>
    <t>Felicia FORTUGNO</t>
  </si>
  <si>
    <t>Domenica Francesca GRECO</t>
  </si>
  <si>
    <t>Antonino PUGLIESE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</si>
</sst>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shrinkToFit="1"/>
      <protection hidden="1"/>
    </xf>
    <xf numFmtId="0" fontId="4" fillId="0" borderId="2" xfId="0" applyFont="1" applyBorder="1" applyAlignment="1" applyProtection="1">
      <alignment horizontal="center" shrinkToFit="1"/>
      <protection hidden="1"/>
    </xf>
    <xf numFmtId="0" fontId="4" fillId="0" borderId="3" xfId="0" applyFont="1" applyBorder="1" applyAlignment="1" applyProtection="1">
      <alignment horizontal="center" shrinkToFit="1"/>
      <protection hidden="1"/>
    </xf>
    <xf numFmtId="0" fontId="5" fillId="0" borderId="5" xfId="0" applyFont="1" applyBorder="1" applyAlignment="1" applyProtection="1">
      <alignment horizontal="center" wrapText="1"/>
      <protection hidden="1"/>
    </xf>
    <xf numFmtId="0" fontId="5" fillId="0" borderId="5" xfId="0" applyFont="1" applyBorder="1" applyAlignment="1" applyProtection="1">
      <alignment horizontal="center" shrinkToFit="1"/>
      <protection hidden="1"/>
    </xf>
    <xf numFmtId="0" fontId="5" fillId="0" borderId="5" xfId="0" applyFont="1" applyBorder="1" applyAlignment="1" applyProtection="1">
      <alignment horizontal="center" wrapText="1" shrinkToFit="1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vertical="center" shrinkToFit="1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center"/>
      <protection locked="0" hidden="1"/>
    </xf>
    <xf numFmtId="0" fontId="0" fillId="0" borderId="12" xfId="0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vertical="center" shrinkToFit="1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/>
      <protection locked="0" hidden="1"/>
    </xf>
    <xf numFmtId="0" fontId="0" fillId="0" borderId="3" xfId="0" applyBorder="1" applyAlignment="1" applyProtection="1">
      <alignment vertical="center"/>
      <protection locked="0" hidden="1"/>
    </xf>
    <xf numFmtId="0" fontId="0" fillId="0" borderId="17" xfId="0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vertical="center" shrinkToFit="1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vertical="center"/>
      <protection locked="0" hidden="1"/>
    </xf>
    <xf numFmtId="0" fontId="0" fillId="0" borderId="22" xfId="0" applyBorder="1" applyAlignment="1" applyProtection="1">
      <alignment vertical="center"/>
      <protection locked="0" hidden="1"/>
    </xf>
    <xf numFmtId="0" fontId="0" fillId="0" borderId="23" xfId="0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8" fillId="0" borderId="24" xfId="0" applyFont="1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vertical="center"/>
      <protection locked="0" hidden="1"/>
    </xf>
    <xf numFmtId="0" fontId="0" fillId="0" borderId="25" xfId="0" applyBorder="1" applyAlignment="1" applyProtection="1">
      <alignment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vertical="center"/>
      <protection locked="0" hidden="1"/>
    </xf>
    <xf numFmtId="0" fontId="0" fillId="0" borderId="27" xfId="0" applyBorder="1" applyAlignment="1" applyProtection="1">
      <alignment vertical="center"/>
      <protection locked="0" hidden="1"/>
    </xf>
    <xf numFmtId="0" fontId="0" fillId="0" borderId="28" xfId="0" applyBorder="1" applyAlignment="1" applyProtection="1">
      <alignment vertical="center"/>
      <protection locked="0" hidden="1"/>
    </xf>
    <xf numFmtId="0" fontId="7" fillId="0" borderId="29" xfId="0" applyFont="1" applyBorder="1" applyAlignment="1" applyProtection="1">
      <alignment vertical="center" shrinkToFit="1"/>
      <protection hidden="1"/>
    </xf>
    <xf numFmtId="0" fontId="6" fillId="0" borderId="30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vertical="center"/>
      <protection locked="0" hidden="1"/>
    </xf>
    <xf numFmtId="0" fontId="0" fillId="0" borderId="6" xfId="0" applyBorder="1" applyAlignment="1" applyProtection="1">
      <alignment vertical="center"/>
      <protection locked="0" hidden="1"/>
    </xf>
    <xf numFmtId="0" fontId="0" fillId="0" borderId="31" xfId="0" applyBorder="1" applyAlignment="1" applyProtection="1">
      <alignment vertical="center"/>
      <protection locked="0"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vertical="center"/>
      <protection locked="0" hidden="1"/>
    </xf>
    <xf numFmtId="3" fontId="0" fillId="0" borderId="11" xfId="0" applyNumberFormat="1" applyBorder="1" applyAlignment="1" applyProtection="1">
      <alignment horizontal="center" vertical="center" shrinkToFit="1"/>
      <protection hidden="1"/>
    </xf>
    <xf numFmtId="0" fontId="0" fillId="0" borderId="16" xfId="0" applyBorder="1" applyAlignment="1" applyProtection="1">
      <alignment horizontal="center" vertical="center" shrinkToFit="1"/>
      <protection hidden="1"/>
    </xf>
    <xf numFmtId="0" fontId="9" fillId="0" borderId="13" xfId="0" applyFont="1" applyBorder="1" applyAlignment="1" applyProtection="1">
      <alignment vertical="center" textRotation="90" wrapText="1" shrinkToFit="1"/>
      <protection hidden="1"/>
    </xf>
    <xf numFmtId="0" fontId="1" fillId="0" borderId="16" xfId="0" applyFont="1" applyBorder="1" applyAlignment="1" applyProtection="1">
      <alignment horizontal="center" vertical="center" textRotation="90" shrinkToFit="1"/>
      <protection hidden="1"/>
    </xf>
    <xf numFmtId="0" fontId="1" fillId="0" borderId="21" xfId="0" applyFont="1" applyBorder="1" applyAlignment="1" applyProtection="1">
      <alignment horizontal="center" vertical="center" textRotation="90" shrinkToFit="1"/>
      <protection hidden="1"/>
    </xf>
    <xf numFmtId="3" fontId="0" fillId="0" borderId="16" xfId="0" applyNumberFormat="1" applyBorder="1" applyAlignment="1" applyProtection="1">
      <alignment horizontal="center" vertical="center" shrinkToFit="1"/>
      <protection hidden="1"/>
    </xf>
    <xf numFmtId="0" fontId="1" fillId="0" borderId="16" xfId="0" applyFont="1" applyBorder="1" applyAlignment="1" applyProtection="1">
      <alignment horizontal="center" vertical="center" textRotation="90" wrapText="1" shrinkToFit="1"/>
      <protection hidden="1"/>
    </xf>
    <xf numFmtId="0" fontId="1" fillId="0" borderId="0" xfId="0" applyFont="1" applyAlignment="1" applyProtection="1">
      <alignment horizontal="center" shrinkToFit="1"/>
      <protection hidden="1"/>
    </xf>
    <xf numFmtId="0" fontId="2" fillId="0" borderId="0" xfId="0" applyFont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</cellXfs>
  <cellStyles count="1">
    <cellStyle name="Normale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orage/AREA%203/DEMOGRAFICI/ELETTORALE/REGIONALI%202025/SCRUTINI%20REGIONALI%202025/Regionali%202025-Scrutini%20e%20preferenze%20ad%20uso%20Comune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utini sezioni"/>
      <sheetName val="Comunicazione 8"/>
      <sheetName val="Preferenze sezioni"/>
      <sheetName val="Comunicazione 9"/>
      <sheetName val="scelta"/>
      <sheetName val="riepilogo"/>
    </sheetNames>
    <sheetDataSet>
      <sheetData sheetId="0">
        <row r="27">
          <cell r="K27">
            <v>3014</v>
          </cell>
          <cell r="L27">
            <v>552</v>
          </cell>
          <cell r="M27">
            <v>5</v>
          </cell>
          <cell r="N27">
            <v>505</v>
          </cell>
          <cell r="O27">
            <v>358</v>
          </cell>
          <cell r="P27">
            <v>67</v>
          </cell>
          <cell r="Q27">
            <v>42</v>
          </cell>
          <cell r="R27">
            <v>15</v>
          </cell>
          <cell r="S27">
            <v>78</v>
          </cell>
          <cell r="T27">
            <v>60</v>
          </cell>
          <cell r="U27">
            <v>69</v>
          </cell>
          <cell r="V27">
            <v>107</v>
          </cell>
          <cell r="W27">
            <v>163</v>
          </cell>
          <cell r="X27">
            <v>3164</v>
          </cell>
          <cell r="Y27">
            <v>64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438BE-5B8A-4AC0-A00B-C94645F3CB6E}">
  <dimension ref="A1:Z109"/>
  <sheetViews>
    <sheetView tabSelected="1" topLeftCell="A4" workbookViewId="0">
      <selection activeCell="J9" sqref="J9"/>
    </sheetView>
  </sheetViews>
  <sheetFormatPr defaultRowHeight="15" x14ac:dyDescent="0.25"/>
  <cols>
    <col min="1" max="1" width="6.7109375" style="2" customWidth="1"/>
    <col min="2" max="2" width="25.7109375" style="3" customWidth="1"/>
    <col min="3" max="3" width="6.7109375" style="2" customWidth="1"/>
    <col min="4" max="4" width="6.7109375" style="3" customWidth="1"/>
    <col min="5" max="24" width="6.7109375" customWidth="1"/>
    <col min="25" max="25" width="9.7109375" customWidth="1"/>
    <col min="26" max="26" width="5.28515625" customWidth="1"/>
    <col min="29" max="29" width="10" bestFit="1" customWidth="1"/>
    <col min="257" max="257" width="6.7109375" customWidth="1"/>
    <col min="258" max="258" width="25.7109375" customWidth="1"/>
    <col min="259" max="280" width="6.7109375" customWidth="1"/>
    <col min="281" max="281" width="9.7109375" customWidth="1"/>
    <col min="282" max="282" width="5.28515625" customWidth="1"/>
    <col min="285" max="285" width="10" bestFit="1" customWidth="1"/>
    <col min="513" max="513" width="6.7109375" customWidth="1"/>
    <col min="514" max="514" width="25.7109375" customWidth="1"/>
    <col min="515" max="536" width="6.7109375" customWidth="1"/>
    <col min="537" max="537" width="9.7109375" customWidth="1"/>
    <col min="538" max="538" width="5.28515625" customWidth="1"/>
    <col min="541" max="541" width="10" bestFit="1" customWidth="1"/>
    <col min="769" max="769" width="6.7109375" customWidth="1"/>
    <col min="770" max="770" width="25.7109375" customWidth="1"/>
    <col min="771" max="792" width="6.7109375" customWidth="1"/>
    <col min="793" max="793" width="9.7109375" customWidth="1"/>
    <col min="794" max="794" width="5.28515625" customWidth="1"/>
    <col min="797" max="797" width="10" bestFit="1" customWidth="1"/>
    <col min="1025" max="1025" width="6.7109375" customWidth="1"/>
    <col min="1026" max="1026" width="25.7109375" customWidth="1"/>
    <col min="1027" max="1048" width="6.7109375" customWidth="1"/>
    <col min="1049" max="1049" width="9.7109375" customWidth="1"/>
    <col min="1050" max="1050" width="5.28515625" customWidth="1"/>
    <col min="1053" max="1053" width="10" bestFit="1" customWidth="1"/>
    <col min="1281" max="1281" width="6.7109375" customWidth="1"/>
    <col min="1282" max="1282" width="25.7109375" customWidth="1"/>
    <col min="1283" max="1304" width="6.7109375" customWidth="1"/>
    <col min="1305" max="1305" width="9.7109375" customWidth="1"/>
    <col min="1306" max="1306" width="5.28515625" customWidth="1"/>
    <col min="1309" max="1309" width="10" bestFit="1" customWidth="1"/>
    <col min="1537" max="1537" width="6.7109375" customWidth="1"/>
    <col min="1538" max="1538" width="25.7109375" customWidth="1"/>
    <col min="1539" max="1560" width="6.7109375" customWidth="1"/>
    <col min="1561" max="1561" width="9.7109375" customWidth="1"/>
    <col min="1562" max="1562" width="5.28515625" customWidth="1"/>
    <col min="1565" max="1565" width="10" bestFit="1" customWidth="1"/>
    <col min="1793" max="1793" width="6.7109375" customWidth="1"/>
    <col min="1794" max="1794" width="25.7109375" customWidth="1"/>
    <col min="1795" max="1816" width="6.7109375" customWidth="1"/>
    <col min="1817" max="1817" width="9.7109375" customWidth="1"/>
    <col min="1818" max="1818" width="5.28515625" customWidth="1"/>
    <col min="1821" max="1821" width="10" bestFit="1" customWidth="1"/>
    <col min="2049" max="2049" width="6.7109375" customWidth="1"/>
    <col min="2050" max="2050" width="25.7109375" customWidth="1"/>
    <col min="2051" max="2072" width="6.7109375" customWidth="1"/>
    <col min="2073" max="2073" width="9.7109375" customWidth="1"/>
    <col min="2074" max="2074" width="5.28515625" customWidth="1"/>
    <col min="2077" max="2077" width="10" bestFit="1" customWidth="1"/>
    <col min="2305" max="2305" width="6.7109375" customWidth="1"/>
    <col min="2306" max="2306" width="25.7109375" customWidth="1"/>
    <col min="2307" max="2328" width="6.7109375" customWidth="1"/>
    <col min="2329" max="2329" width="9.7109375" customWidth="1"/>
    <col min="2330" max="2330" width="5.28515625" customWidth="1"/>
    <col min="2333" max="2333" width="10" bestFit="1" customWidth="1"/>
    <col min="2561" max="2561" width="6.7109375" customWidth="1"/>
    <col min="2562" max="2562" width="25.7109375" customWidth="1"/>
    <col min="2563" max="2584" width="6.7109375" customWidth="1"/>
    <col min="2585" max="2585" width="9.7109375" customWidth="1"/>
    <col min="2586" max="2586" width="5.28515625" customWidth="1"/>
    <col min="2589" max="2589" width="10" bestFit="1" customWidth="1"/>
    <col min="2817" max="2817" width="6.7109375" customWidth="1"/>
    <col min="2818" max="2818" width="25.7109375" customWidth="1"/>
    <col min="2819" max="2840" width="6.7109375" customWidth="1"/>
    <col min="2841" max="2841" width="9.7109375" customWidth="1"/>
    <col min="2842" max="2842" width="5.28515625" customWidth="1"/>
    <col min="2845" max="2845" width="10" bestFit="1" customWidth="1"/>
    <col min="3073" max="3073" width="6.7109375" customWidth="1"/>
    <col min="3074" max="3074" width="25.7109375" customWidth="1"/>
    <col min="3075" max="3096" width="6.7109375" customWidth="1"/>
    <col min="3097" max="3097" width="9.7109375" customWidth="1"/>
    <col min="3098" max="3098" width="5.28515625" customWidth="1"/>
    <col min="3101" max="3101" width="10" bestFit="1" customWidth="1"/>
    <col min="3329" max="3329" width="6.7109375" customWidth="1"/>
    <col min="3330" max="3330" width="25.7109375" customWidth="1"/>
    <col min="3331" max="3352" width="6.7109375" customWidth="1"/>
    <col min="3353" max="3353" width="9.7109375" customWidth="1"/>
    <col min="3354" max="3354" width="5.28515625" customWidth="1"/>
    <col min="3357" max="3357" width="10" bestFit="1" customWidth="1"/>
    <col min="3585" max="3585" width="6.7109375" customWidth="1"/>
    <col min="3586" max="3586" width="25.7109375" customWidth="1"/>
    <col min="3587" max="3608" width="6.7109375" customWidth="1"/>
    <col min="3609" max="3609" width="9.7109375" customWidth="1"/>
    <col min="3610" max="3610" width="5.28515625" customWidth="1"/>
    <col min="3613" max="3613" width="10" bestFit="1" customWidth="1"/>
    <col min="3841" max="3841" width="6.7109375" customWidth="1"/>
    <col min="3842" max="3842" width="25.7109375" customWidth="1"/>
    <col min="3843" max="3864" width="6.7109375" customWidth="1"/>
    <col min="3865" max="3865" width="9.7109375" customWidth="1"/>
    <col min="3866" max="3866" width="5.28515625" customWidth="1"/>
    <col min="3869" max="3869" width="10" bestFit="1" customWidth="1"/>
    <col min="4097" max="4097" width="6.7109375" customWidth="1"/>
    <col min="4098" max="4098" width="25.7109375" customWidth="1"/>
    <col min="4099" max="4120" width="6.7109375" customWidth="1"/>
    <col min="4121" max="4121" width="9.7109375" customWidth="1"/>
    <col min="4122" max="4122" width="5.28515625" customWidth="1"/>
    <col min="4125" max="4125" width="10" bestFit="1" customWidth="1"/>
    <col min="4353" max="4353" width="6.7109375" customWidth="1"/>
    <col min="4354" max="4354" width="25.7109375" customWidth="1"/>
    <col min="4355" max="4376" width="6.7109375" customWidth="1"/>
    <col min="4377" max="4377" width="9.7109375" customWidth="1"/>
    <col min="4378" max="4378" width="5.28515625" customWidth="1"/>
    <col min="4381" max="4381" width="10" bestFit="1" customWidth="1"/>
    <col min="4609" max="4609" width="6.7109375" customWidth="1"/>
    <col min="4610" max="4610" width="25.7109375" customWidth="1"/>
    <col min="4611" max="4632" width="6.7109375" customWidth="1"/>
    <col min="4633" max="4633" width="9.7109375" customWidth="1"/>
    <col min="4634" max="4634" width="5.28515625" customWidth="1"/>
    <col min="4637" max="4637" width="10" bestFit="1" customWidth="1"/>
    <col min="4865" max="4865" width="6.7109375" customWidth="1"/>
    <col min="4866" max="4866" width="25.7109375" customWidth="1"/>
    <col min="4867" max="4888" width="6.7109375" customWidth="1"/>
    <col min="4889" max="4889" width="9.7109375" customWidth="1"/>
    <col min="4890" max="4890" width="5.28515625" customWidth="1"/>
    <col min="4893" max="4893" width="10" bestFit="1" customWidth="1"/>
    <col min="5121" max="5121" width="6.7109375" customWidth="1"/>
    <col min="5122" max="5122" width="25.7109375" customWidth="1"/>
    <col min="5123" max="5144" width="6.7109375" customWidth="1"/>
    <col min="5145" max="5145" width="9.7109375" customWidth="1"/>
    <col min="5146" max="5146" width="5.28515625" customWidth="1"/>
    <col min="5149" max="5149" width="10" bestFit="1" customWidth="1"/>
    <col min="5377" max="5377" width="6.7109375" customWidth="1"/>
    <col min="5378" max="5378" width="25.7109375" customWidth="1"/>
    <col min="5379" max="5400" width="6.7109375" customWidth="1"/>
    <col min="5401" max="5401" width="9.7109375" customWidth="1"/>
    <col min="5402" max="5402" width="5.28515625" customWidth="1"/>
    <col min="5405" max="5405" width="10" bestFit="1" customWidth="1"/>
    <col min="5633" max="5633" width="6.7109375" customWidth="1"/>
    <col min="5634" max="5634" width="25.7109375" customWidth="1"/>
    <col min="5635" max="5656" width="6.7109375" customWidth="1"/>
    <col min="5657" max="5657" width="9.7109375" customWidth="1"/>
    <col min="5658" max="5658" width="5.28515625" customWidth="1"/>
    <col min="5661" max="5661" width="10" bestFit="1" customWidth="1"/>
    <col min="5889" max="5889" width="6.7109375" customWidth="1"/>
    <col min="5890" max="5890" width="25.7109375" customWidth="1"/>
    <col min="5891" max="5912" width="6.7109375" customWidth="1"/>
    <col min="5913" max="5913" width="9.7109375" customWidth="1"/>
    <col min="5914" max="5914" width="5.28515625" customWidth="1"/>
    <col min="5917" max="5917" width="10" bestFit="1" customWidth="1"/>
    <col min="6145" max="6145" width="6.7109375" customWidth="1"/>
    <col min="6146" max="6146" width="25.7109375" customWidth="1"/>
    <col min="6147" max="6168" width="6.7109375" customWidth="1"/>
    <col min="6169" max="6169" width="9.7109375" customWidth="1"/>
    <col min="6170" max="6170" width="5.28515625" customWidth="1"/>
    <col min="6173" max="6173" width="10" bestFit="1" customWidth="1"/>
    <col min="6401" max="6401" width="6.7109375" customWidth="1"/>
    <col min="6402" max="6402" width="25.7109375" customWidth="1"/>
    <col min="6403" max="6424" width="6.7109375" customWidth="1"/>
    <col min="6425" max="6425" width="9.7109375" customWidth="1"/>
    <col min="6426" max="6426" width="5.28515625" customWidth="1"/>
    <col min="6429" max="6429" width="10" bestFit="1" customWidth="1"/>
    <col min="6657" max="6657" width="6.7109375" customWidth="1"/>
    <col min="6658" max="6658" width="25.7109375" customWidth="1"/>
    <col min="6659" max="6680" width="6.7109375" customWidth="1"/>
    <col min="6681" max="6681" width="9.7109375" customWidth="1"/>
    <col min="6682" max="6682" width="5.28515625" customWidth="1"/>
    <col min="6685" max="6685" width="10" bestFit="1" customWidth="1"/>
    <col min="6913" max="6913" width="6.7109375" customWidth="1"/>
    <col min="6914" max="6914" width="25.7109375" customWidth="1"/>
    <col min="6915" max="6936" width="6.7109375" customWidth="1"/>
    <col min="6937" max="6937" width="9.7109375" customWidth="1"/>
    <col min="6938" max="6938" width="5.28515625" customWidth="1"/>
    <col min="6941" max="6941" width="10" bestFit="1" customWidth="1"/>
    <col min="7169" max="7169" width="6.7109375" customWidth="1"/>
    <col min="7170" max="7170" width="25.7109375" customWidth="1"/>
    <col min="7171" max="7192" width="6.7109375" customWidth="1"/>
    <col min="7193" max="7193" width="9.7109375" customWidth="1"/>
    <col min="7194" max="7194" width="5.28515625" customWidth="1"/>
    <col min="7197" max="7197" width="10" bestFit="1" customWidth="1"/>
    <col min="7425" max="7425" width="6.7109375" customWidth="1"/>
    <col min="7426" max="7426" width="25.7109375" customWidth="1"/>
    <col min="7427" max="7448" width="6.7109375" customWidth="1"/>
    <col min="7449" max="7449" width="9.7109375" customWidth="1"/>
    <col min="7450" max="7450" width="5.28515625" customWidth="1"/>
    <col min="7453" max="7453" width="10" bestFit="1" customWidth="1"/>
    <col min="7681" max="7681" width="6.7109375" customWidth="1"/>
    <col min="7682" max="7682" width="25.7109375" customWidth="1"/>
    <col min="7683" max="7704" width="6.7109375" customWidth="1"/>
    <col min="7705" max="7705" width="9.7109375" customWidth="1"/>
    <col min="7706" max="7706" width="5.28515625" customWidth="1"/>
    <col min="7709" max="7709" width="10" bestFit="1" customWidth="1"/>
    <col min="7937" max="7937" width="6.7109375" customWidth="1"/>
    <col min="7938" max="7938" width="25.7109375" customWidth="1"/>
    <col min="7939" max="7960" width="6.7109375" customWidth="1"/>
    <col min="7961" max="7961" width="9.7109375" customWidth="1"/>
    <col min="7962" max="7962" width="5.28515625" customWidth="1"/>
    <col min="7965" max="7965" width="10" bestFit="1" customWidth="1"/>
    <col min="8193" max="8193" width="6.7109375" customWidth="1"/>
    <col min="8194" max="8194" width="25.7109375" customWidth="1"/>
    <col min="8195" max="8216" width="6.7109375" customWidth="1"/>
    <col min="8217" max="8217" width="9.7109375" customWidth="1"/>
    <col min="8218" max="8218" width="5.28515625" customWidth="1"/>
    <col min="8221" max="8221" width="10" bestFit="1" customWidth="1"/>
    <col min="8449" max="8449" width="6.7109375" customWidth="1"/>
    <col min="8450" max="8450" width="25.7109375" customWidth="1"/>
    <col min="8451" max="8472" width="6.7109375" customWidth="1"/>
    <col min="8473" max="8473" width="9.7109375" customWidth="1"/>
    <col min="8474" max="8474" width="5.28515625" customWidth="1"/>
    <col min="8477" max="8477" width="10" bestFit="1" customWidth="1"/>
    <col min="8705" max="8705" width="6.7109375" customWidth="1"/>
    <col min="8706" max="8706" width="25.7109375" customWidth="1"/>
    <col min="8707" max="8728" width="6.7109375" customWidth="1"/>
    <col min="8729" max="8729" width="9.7109375" customWidth="1"/>
    <col min="8730" max="8730" width="5.28515625" customWidth="1"/>
    <col min="8733" max="8733" width="10" bestFit="1" customWidth="1"/>
    <col min="8961" max="8961" width="6.7109375" customWidth="1"/>
    <col min="8962" max="8962" width="25.7109375" customWidth="1"/>
    <col min="8963" max="8984" width="6.7109375" customWidth="1"/>
    <col min="8985" max="8985" width="9.7109375" customWidth="1"/>
    <col min="8986" max="8986" width="5.28515625" customWidth="1"/>
    <col min="8989" max="8989" width="10" bestFit="1" customWidth="1"/>
    <col min="9217" max="9217" width="6.7109375" customWidth="1"/>
    <col min="9218" max="9218" width="25.7109375" customWidth="1"/>
    <col min="9219" max="9240" width="6.7109375" customWidth="1"/>
    <col min="9241" max="9241" width="9.7109375" customWidth="1"/>
    <col min="9242" max="9242" width="5.28515625" customWidth="1"/>
    <col min="9245" max="9245" width="10" bestFit="1" customWidth="1"/>
    <col min="9473" max="9473" width="6.7109375" customWidth="1"/>
    <col min="9474" max="9474" width="25.7109375" customWidth="1"/>
    <col min="9475" max="9496" width="6.7109375" customWidth="1"/>
    <col min="9497" max="9497" width="9.7109375" customWidth="1"/>
    <col min="9498" max="9498" width="5.28515625" customWidth="1"/>
    <col min="9501" max="9501" width="10" bestFit="1" customWidth="1"/>
    <col min="9729" max="9729" width="6.7109375" customWidth="1"/>
    <col min="9730" max="9730" width="25.7109375" customWidth="1"/>
    <col min="9731" max="9752" width="6.7109375" customWidth="1"/>
    <col min="9753" max="9753" width="9.7109375" customWidth="1"/>
    <col min="9754" max="9754" width="5.28515625" customWidth="1"/>
    <col min="9757" max="9757" width="10" bestFit="1" customWidth="1"/>
    <col min="9985" max="9985" width="6.7109375" customWidth="1"/>
    <col min="9986" max="9986" width="25.7109375" customWidth="1"/>
    <col min="9987" max="10008" width="6.7109375" customWidth="1"/>
    <col min="10009" max="10009" width="9.7109375" customWidth="1"/>
    <col min="10010" max="10010" width="5.28515625" customWidth="1"/>
    <col min="10013" max="10013" width="10" bestFit="1" customWidth="1"/>
    <col min="10241" max="10241" width="6.7109375" customWidth="1"/>
    <col min="10242" max="10242" width="25.7109375" customWidth="1"/>
    <col min="10243" max="10264" width="6.7109375" customWidth="1"/>
    <col min="10265" max="10265" width="9.7109375" customWidth="1"/>
    <col min="10266" max="10266" width="5.28515625" customWidth="1"/>
    <col min="10269" max="10269" width="10" bestFit="1" customWidth="1"/>
    <col min="10497" max="10497" width="6.7109375" customWidth="1"/>
    <col min="10498" max="10498" width="25.7109375" customWidth="1"/>
    <col min="10499" max="10520" width="6.7109375" customWidth="1"/>
    <col min="10521" max="10521" width="9.7109375" customWidth="1"/>
    <col min="10522" max="10522" width="5.28515625" customWidth="1"/>
    <col min="10525" max="10525" width="10" bestFit="1" customWidth="1"/>
    <col min="10753" max="10753" width="6.7109375" customWidth="1"/>
    <col min="10754" max="10754" width="25.7109375" customWidth="1"/>
    <col min="10755" max="10776" width="6.7109375" customWidth="1"/>
    <col min="10777" max="10777" width="9.7109375" customWidth="1"/>
    <col min="10778" max="10778" width="5.28515625" customWidth="1"/>
    <col min="10781" max="10781" width="10" bestFit="1" customWidth="1"/>
    <col min="11009" max="11009" width="6.7109375" customWidth="1"/>
    <col min="11010" max="11010" width="25.7109375" customWidth="1"/>
    <col min="11011" max="11032" width="6.7109375" customWidth="1"/>
    <col min="11033" max="11033" width="9.7109375" customWidth="1"/>
    <col min="11034" max="11034" width="5.28515625" customWidth="1"/>
    <col min="11037" max="11037" width="10" bestFit="1" customWidth="1"/>
    <col min="11265" max="11265" width="6.7109375" customWidth="1"/>
    <col min="11266" max="11266" width="25.7109375" customWidth="1"/>
    <col min="11267" max="11288" width="6.7109375" customWidth="1"/>
    <col min="11289" max="11289" width="9.7109375" customWidth="1"/>
    <col min="11290" max="11290" width="5.28515625" customWidth="1"/>
    <col min="11293" max="11293" width="10" bestFit="1" customWidth="1"/>
    <col min="11521" max="11521" width="6.7109375" customWidth="1"/>
    <col min="11522" max="11522" width="25.7109375" customWidth="1"/>
    <col min="11523" max="11544" width="6.7109375" customWidth="1"/>
    <col min="11545" max="11545" width="9.7109375" customWidth="1"/>
    <col min="11546" max="11546" width="5.28515625" customWidth="1"/>
    <col min="11549" max="11549" width="10" bestFit="1" customWidth="1"/>
    <col min="11777" max="11777" width="6.7109375" customWidth="1"/>
    <col min="11778" max="11778" width="25.7109375" customWidth="1"/>
    <col min="11779" max="11800" width="6.7109375" customWidth="1"/>
    <col min="11801" max="11801" width="9.7109375" customWidth="1"/>
    <col min="11802" max="11802" width="5.28515625" customWidth="1"/>
    <col min="11805" max="11805" width="10" bestFit="1" customWidth="1"/>
    <col min="12033" max="12033" width="6.7109375" customWidth="1"/>
    <col min="12034" max="12034" width="25.7109375" customWidth="1"/>
    <col min="12035" max="12056" width="6.7109375" customWidth="1"/>
    <col min="12057" max="12057" width="9.7109375" customWidth="1"/>
    <col min="12058" max="12058" width="5.28515625" customWidth="1"/>
    <col min="12061" max="12061" width="10" bestFit="1" customWidth="1"/>
    <col min="12289" max="12289" width="6.7109375" customWidth="1"/>
    <col min="12290" max="12290" width="25.7109375" customWidth="1"/>
    <col min="12291" max="12312" width="6.7109375" customWidth="1"/>
    <col min="12313" max="12313" width="9.7109375" customWidth="1"/>
    <col min="12314" max="12314" width="5.28515625" customWidth="1"/>
    <col min="12317" max="12317" width="10" bestFit="1" customWidth="1"/>
    <col min="12545" max="12545" width="6.7109375" customWidth="1"/>
    <col min="12546" max="12546" width="25.7109375" customWidth="1"/>
    <col min="12547" max="12568" width="6.7109375" customWidth="1"/>
    <col min="12569" max="12569" width="9.7109375" customWidth="1"/>
    <col min="12570" max="12570" width="5.28515625" customWidth="1"/>
    <col min="12573" max="12573" width="10" bestFit="1" customWidth="1"/>
    <col min="12801" max="12801" width="6.7109375" customWidth="1"/>
    <col min="12802" max="12802" width="25.7109375" customWidth="1"/>
    <col min="12803" max="12824" width="6.7109375" customWidth="1"/>
    <col min="12825" max="12825" width="9.7109375" customWidth="1"/>
    <col min="12826" max="12826" width="5.28515625" customWidth="1"/>
    <col min="12829" max="12829" width="10" bestFit="1" customWidth="1"/>
    <col min="13057" max="13057" width="6.7109375" customWidth="1"/>
    <col min="13058" max="13058" width="25.7109375" customWidth="1"/>
    <col min="13059" max="13080" width="6.7109375" customWidth="1"/>
    <col min="13081" max="13081" width="9.7109375" customWidth="1"/>
    <col min="13082" max="13082" width="5.28515625" customWidth="1"/>
    <col min="13085" max="13085" width="10" bestFit="1" customWidth="1"/>
    <col min="13313" max="13313" width="6.7109375" customWidth="1"/>
    <col min="13314" max="13314" width="25.7109375" customWidth="1"/>
    <col min="13315" max="13336" width="6.7109375" customWidth="1"/>
    <col min="13337" max="13337" width="9.7109375" customWidth="1"/>
    <col min="13338" max="13338" width="5.28515625" customWidth="1"/>
    <col min="13341" max="13341" width="10" bestFit="1" customWidth="1"/>
    <col min="13569" max="13569" width="6.7109375" customWidth="1"/>
    <col min="13570" max="13570" width="25.7109375" customWidth="1"/>
    <col min="13571" max="13592" width="6.7109375" customWidth="1"/>
    <col min="13593" max="13593" width="9.7109375" customWidth="1"/>
    <col min="13594" max="13594" width="5.28515625" customWidth="1"/>
    <col min="13597" max="13597" width="10" bestFit="1" customWidth="1"/>
    <col min="13825" max="13825" width="6.7109375" customWidth="1"/>
    <col min="13826" max="13826" width="25.7109375" customWidth="1"/>
    <col min="13827" max="13848" width="6.7109375" customWidth="1"/>
    <col min="13849" max="13849" width="9.7109375" customWidth="1"/>
    <col min="13850" max="13850" width="5.28515625" customWidth="1"/>
    <col min="13853" max="13853" width="10" bestFit="1" customWidth="1"/>
    <col min="14081" max="14081" width="6.7109375" customWidth="1"/>
    <col min="14082" max="14082" width="25.7109375" customWidth="1"/>
    <col min="14083" max="14104" width="6.7109375" customWidth="1"/>
    <col min="14105" max="14105" width="9.7109375" customWidth="1"/>
    <col min="14106" max="14106" width="5.28515625" customWidth="1"/>
    <col min="14109" max="14109" width="10" bestFit="1" customWidth="1"/>
    <col min="14337" max="14337" width="6.7109375" customWidth="1"/>
    <col min="14338" max="14338" width="25.7109375" customWidth="1"/>
    <col min="14339" max="14360" width="6.7109375" customWidth="1"/>
    <col min="14361" max="14361" width="9.7109375" customWidth="1"/>
    <col min="14362" max="14362" width="5.28515625" customWidth="1"/>
    <col min="14365" max="14365" width="10" bestFit="1" customWidth="1"/>
    <col min="14593" max="14593" width="6.7109375" customWidth="1"/>
    <col min="14594" max="14594" width="25.7109375" customWidth="1"/>
    <col min="14595" max="14616" width="6.7109375" customWidth="1"/>
    <col min="14617" max="14617" width="9.7109375" customWidth="1"/>
    <col min="14618" max="14618" width="5.28515625" customWidth="1"/>
    <col min="14621" max="14621" width="10" bestFit="1" customWidth="1"/>
    <col min="14849" max="14849" width="6.7109375" customWidth="1"/>
    <col min="14850" max="14850" width="25.7109375" customWidth="1"/>
    <col min="14851" max="14872" width="6.7109375" customWidth="1"/>
    <col min="14873" max="14873" width="9.7109375" customWidth="1"/>
    <col min="14874" max="14874" width="5.28515625" customWidth="1"/>
    <col min="14877" max="14877" width="10" bestFit="1" customWidth="1"/>
    <col min="15105" max="15105" width="6.7109375" customWidth="1"/>
    <col min="15106" max="15106" width="25.7109375" customWidth="1"/>
    <col min="15107" max="15128" width="6.7109375" customWidth="1"/>
    <col min="15129" max="15129" width="9.7109375" customWidth="1"/>
    <col min="15130" max="15130" width="5.28515625" customWidth="1"/>
    <col min="15133" max="15133" width="10" bestFit="1" customWidth="1"/>
    <col min="15361" max="15361" width="6.7109375" customWidth="1"/>
    <col min="15362" max="15362" width="25.7109375" customWidth="1"/>
    <col min="15363" max="15384" width="6.7109375" customWidth="1"/>
    <col min="15385" max="15385" width="9.7109375" customWidth="1"/>
    <col min="15386" max="15386" width="5.28515625" customWidth="1"/>
    <col min="15389" max="15389" width="10" bestFit="1" customWidth="1"/>
    <col min="15617" max="15617" width="6.7109375" customWidth="1"/>
    <col min="15618" max="15618" width="25.7109375" customWidth="1"/>
    <col min="15619" max="15640" width="6.7109375" customWidth="1"/>
    <col min="15641" max="15641" width="9.7109375" customWidth="1"/>
    <col min="15642" max="15642" width="5.28515625" customWidth="1"/>
    <col min="15645" max="15645" width="10" bestFit="1" customWidth="1"/>
    <col min="15873" max="15873" width="6.7109375" customWidth="1"/>
    <col min="15874" max="15874" width="25.7109375" customWidth="1"/>
    <col min="15875" max="15896" width="6.7109375" customWidth="1"/>
    <col min="15897" max="15897" width="9.7109375" customWidth="1"/>
    <col min="15898" max="15898" width="5.28515625" customWidth="1"/>
    <col min="15901" max="15901" width="10" bestFit="1" customWidth="1"/>
    <col min="16129" max="16129" width="6.7109375" customWidth="1"/>
    <col min="16130" max="16130" width="25.7109375" customWidth="1"/>
    <col min="16131" max="16152" width="6.7109375" customWidth="1"/>
    <col min="16153" max="16153" width="9.7109375" customWidth="1"/>
    <col min="16154" max="16154" width="5.28515625" customWidth="1"/>
    <col min="16157" max="16157" width="10" bestFit="1" customWidth="1"/>
  </cols>
  <sheetData>
    <row r="1" spans="1:26" ht="24.95" customHeight="1" x14ac:dyDescent="0.25">
      <c r="A1" s="55" t="s">
        <v>0</v>
      </c>
      <c r="B1" s="55"/>
      <c r="C1" s="56"/>
      <c r="D1" s="56"/>
      <c r="E1" s="56"/>
      <c r="F1" s="56"/>
      <c r="G1" s="56"/>
      <c r="H1" s="5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95" customHeight="1" thickBot="1" x14ac:dyDescent="0.3">
      <c r="E2" s="57" t="s">
        <v>1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1"/>
      <c r="Z2" s="1"/>
    </row>
    <row r="3" spans="1:26" ht="24.95" customHeight="1" x14ac:dyDescent="0.25">
      <c r="A3" s="4"/>
      <c r="B3" s="5"/>
      <c r="C3" s="4"/>
      <c r="D3" s="5"/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2</v>
      </c>
      <c r="L3" s="6" t="s">
        <v>2</v>
      </c>
      <c r="M3" s="6" t="s">
        <v>2</v>
      </c>
      <c r="N3" s="6" t="s">
        <v>2</v>
      </c>
      <c r="O3" s="6" t="s">
        <v>2</v>
      </c>
      <c r="P3" s="6" t="s">
        <v>2</v>
      </c>
      <c r="Q3" s="6" t="s">
        <v>2</v>
      </c>
      <c r="R3" s="6" t="s">
        <v>2</v>
      </c>
      <c r="S3" s="6" t="s">
        <v>2</v>
      </c>
      <c r="T3" s="6" t="s">
        <v>2</v>
      </c>
      <c r="U3" s="6" t="s">
        <v>2</v>
      </c>
      <c r="V3" s="6" t="s">
        <v>2</v>
      </c>
      <c r="W3" s="6" t="s">
        <v>2</v>
      </c>
      <c r="X3" s="7" t="s">
        <v>2</v>
      </c>
      <c r="Y3" s="58" t="s">
        <v>3</v>
      </c>
      <c r="Z3" s="1"/>
    </row>
    <row r="4" spans="1:26" ht="36" customHeight="1" thickBot="1" x14ac:dyDescent="0.3">
      <c r="A4" s="8" t="s">
        <v>4</v>
      </c>
      <c r="B4" s="9" t="s">
        <v>5</v>
      </c>
      <c r="C4" s="8" t="s">
        <v>6</v>
      </c>
      <c r="D4" s="10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25</v>
      </c>
      <c r="W4" s="11" t="s">
        <v>26</v>
      </c>
      <c r="X4" s="12" t="s">
        <v>27</v>
      </c>
      <c r="Y4" s="59"/>
      <c r="Z4" s="1"/>
    </row>
    <row r="5" spans="1:26" ht="21.95" customHeight="1" x14ac:dyDescent="0.25">
      <c r="A5" s="13">
        <v>1</v>
      </c>
      <c r="B5" s="14" t="s">
        <v>28</v>
      </c>
      <c r="C5" s="15">
        <v>1</v>
      </c>
      <c r="D5" s="48">
        <f>'[1]Scrutini sezioni'!K27</f>
        <v>3014</v>
      </c>
      <c r="E5" s="16">
        <v>5</v>
      </c>
      <c r="F5" s="16">
        <v>5</v>
      </c>
      <c r="G5" s="16">
        <v>1</v>
      </c>
      <c r="H5" s="16">
        <v>1</v>
      </c>
      <c r="I5" s="16">
        <v>8</v>
      </c>
      <c r="J5" s="16">
        <v>3</v>
      </c>
      <c r="K5" s="16">
        <v>1</v>
      </c>
      <c r="L5" s="16">
        <v>0</v>
      </c>
      <c r="M5" s="16">
        <v>1</v>
      </c>
      <c r="N5" s="16">
        <v>1</v>
      </c>
      <c r="O5" s="16">
        <v>9</v>
      </c>
      <c r="P5" s="16">
        <v>5</v>
      </c>
      <c r="Q5" s="16">
        <v>3</v>
      </c>
      <c r="R5" s="16">
        <v>3</v>
      </c>
      <c r="S5" s="16">
        <v>4</v>
      </c>
      <c r="T5" s="16">
        <v>3</v>
      </c>
      <c r="U5" s="16">
        <v>3</v>
      </c>
      <c r="V5" s="16">
        <v>7</v>
      </c>
      <c r="W5" s="16">
        <v>2</v>
      </c>
      <c r="X5" s="16">
        <v>0</v>
      </c>
      <c r="Y5" s="17">
        <f t="shared" ref="Y5:Y68" si="0">SUM(E5:X5)</f>
        <v>65</v>
      </c>
      <c r="Z5" s="50" t="str">
        <f>IF(SUM(Y5:Y11)&gt;(D5*2),"ERRORE! Totale preferenze maggiore voti di lista ","")</f>
        <v/>
      </c>
    </row>
    <row r="6" spans="1:26" ht="21.95" customHeight="1" x14ac:dyDescent="0.25">
      <c r="A6" s="18">
        <v>2</v>
      </c>
      <c r="B6" s="19" t="s">
        <v>29</v>
      </c>
      <c r="C6" s="20">
        <v>1</v>
      </c>
      <c r="D6" s="49"/>
      <c r="E6" s="21">
        <v>92</v>
      </c>
      <c r="F6" s="21">
        <v>101</v>
      </c>
      <c r="G6" s="21">
        <v>79</v>
      </c>
      <c r="H6" s="21">
        <v>93</v>
      </c>
      <c r="I6" s="21">
        <v>72</v>
      </c>
      <c r="J6" s="21">
        <v>89</v>
      </c>
      <c r="K6" s="21">
        <v>141</v>
      </c>
      <c r="L6" s="21">
        <v>94</v>
      </c>
      <c r="M6" s="21">
        <v>122</v>
      </c>
      <c r="N6" s="21">
        <v>258</v>
      </c>
      <c r="O6" s="21">
        <v>186</v>
      </c>
      <c r="P6" s="21">
        <v>177</v>
      </c>
      <c r="Q6" s="21">
        <v>158</v>
      </c>
      <c r="R6" s="21">
        <v>149</v>
      </c>
      <c r="S6" s="21">
        <v>150</v>
      </c>
      <c r="T6" s="21">
        <v>142</v>
      </c>
      <c r="U6" s="21">
        <v>125</v>
      </c>
      <c r="V6" s="21">
        <v>103</v>
      </c>
      <c r="W6" s="21">
        <v>280</v>
      </c>
      <c r="X6" s="22">
        <v>221</v>
      </c>
      <c r="Y6" s="23">
        <f t="shared" si="0"/>
        <v>2832</v>
      </c>
      <c r="Z6" s="50"/>
    </row>
    <row r="7" spans="1:26" ht="21.95" customHeight="1" x14ac:dyDescent="0.25">
      <c r="A7" s="18">
        <v>3</v>
      </c>
      <c r="B7" s="19" t="s">
        <v>30</v>
      </c>
      <c r="C7" s="20">
        <v>1</v>
      </c>
      <c r="D7" s="54" t="s">
        <v>31</v>
      </c>
      <c r="E7" s="21">
        <v>0</v>
      </c>
      <c r="F7" s="21">
        <v>7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1</v>
      </c>
      <c r="O7" s="21">
        <v>0</v>
      </c>
      <c r="P7" s="21">
        <v>0</v>
      </c>
      <c r="Q7" s="21">
        <v>2</v>
      </c>
      <c r="R7" s="21">
        <v>0</v>
      </c>
      <c r="S7" s="21">
        <v>5</v>
      </c>
      <c r="T7" s="21">
        <v>1</v>
      </c>
      <c r="U7" s="21">
        <v>0</v>
      </c>
      <c r="V7" s="21">
        <v>4</v>
      </c>
      <c r="W7" s="21">
        <v>1</v>
      </c>
      <c r="X7" s="22">
        <v>10</v>
      </c>
      <c r="Y7" s="23">
        <f t="shared" si="0"/>
        <v>31</v>
      </c>
      <c r="Z7" s="50"/>
    </row>
    <row r="8" spans="1:26" ht="21.95" customHeight="1" x14ac:dyDescent="0.25">
      <c r="A8" s="18">
        <v>4</v>
      </c>
      <c r="B8" s="19" t="s">
        <v>32</v>
      </c>
      <c r="C8" s="20">
        <v>1</v>
      </c>
      <c r="D8" s="51"/>
      <c r="E8" s="21">
        <v>13</v>
      </c>
      <c r="F8" s="21">
        <v>8</v>
      </c>
      <c r="G8" s="21">
        <v>9</v>
      </c>
      <c r="H8" s="21">
        <v>24</v>
      </c>
      <c r="I8" s="21">
        <v>9</v>
      </c>
      <c r="J8" s="21">
        <v>15</v>
      </c>
      <c r="K8" s="21">
        <v>14</v>
      </c>
      <c r="L8" s="21">
        <v>8</v>
      </c>
      <c r="M8" s="21">
        <v>11</v>
      </c>
      <c r="N8" s="21">
        <v>23</v>
      </c>
      <c r="O8" s="21">
        <v>9</v>
      </c>
      <c r="P8" s="21">
        <v>24</v>
      </c>
      <c r="Q8" s="21">
        <v>17</v>
      </c>
      <c r="R8" s="21">
        <v>14</v>
      </c>
      <c r="S8" s="21">
        <v>21</v>
      </c>
      <c r="T8" s="21">
        <v>19</v>
      </c>
      <c r="U8" s="21">
        <v>10</v>
      </c>
      <c r="V8" s="21">
        <v>14</v>
      </c>
      <c r="W8" s="21">
        <v>51</v>
      </c>
      <c r="X8" s="22">
        <v>72</v>
      </c>
      <c r="Y8" s="23">
        <f t="shared" si="0"/>
        <v>385</v>
      </c>
      <c r="Z8" s="50"/>
    </row>
    <row r="9" spans="1:26" ht="21.95" customHeight="1" x14ac:dyDescent="0.25">
      <c r="A9" s="18">
        <v>5</v>
      </c>
      <c r="B9" s="19" t="s">
        <v>33</v>
      </c>
      <c r="C9" s="20">
        <v>1</v>
      </c>
      <c r="D9" s="51"/>
      <c r="E9" s="21">
        <v>0</v>
      </c>
      <c r="F9" s="21">
        <v>0</v>
      </c>
      <c r="G9" s="21">
        <v>2</v>
      </c>
      <c r="H9" s="21">
        <v>1</v>
      </c>
      <c r="I9" s="21">
        <v>0</v>
      </c>
      <c r="J9" s="21">
        <v>1</v>
      </c>
      <c r="K9" s="21">
        <v>1</v>
      </c>
      <c r="L9" s="21">
        <v>2</v>
      </c>
      <c r="M9" s="21">
        <v>0</v>
      </c>
      <c r="N9" s="21">
        <v>7</v>
      </c>
      <c r="O9" s="21">
        <v>3</v>
      </c>
      <c r="P9" s="21">
        <v>2</v>
      </c>
      <c r="Q9" s="21">
        <v>1</v>
      </c>
      <c r="R9" s="21">
        <v>0</v>
      </c>
      <c r="S9" s="21">
        <v>1</v>
      </c>
      <c r="T9" s="21">
        <v>0</v>
      </c>
      <c r="U9" s="21">
        <v>0</v>
      </c>
      <c r="V9" s="21">
        <v>1</v>
      </c>
      <c r="W9" s="21">
        <v>0</v>
      </c>
      <c r="X9" s="22">
        <v>0</v>
      </c>
      <c r="Y9" s="23">
        <f t="shared" si="0"/>
        <v>22</v>
      </c>
      <c r="Z9" s="50"/>
    </row>
    <row r="10" spans="1:26" ht="21.95" customHeight="1" x14ac:dyDescent="0.25">
      <c r="A10" s="18">
        <v>6</v>
      </c>
      <c r="B10" s="19" t="s">
        <v>34</v>
      </c>
      <c r="C10" s="20">
        <v>1</v>
      </c>
      <c r="D10" s="51"/>
      <c r="E10" s="21">
        <v>0</v>
      </c>
      <c r="F10" s="21">
        <v>5</v>
      </c>
      <c r="G10" s="21">
        <v>2</v>
      </c>
      <c r="H10" s="21">
        <v>0</v>
      </c>
      <c r="I10" s="21">
        <v>0</v>
      </c>
      <c r="J10" s="21">
        <v>1</v>
      </c>
      <c r="K10" s="21">
        <v>1</v>
      </c>
      <c r="L10" s="21">
        <v>0</v>
      </c>
      <c r="M10" s="21">
        <v>3</v>
      </c>
      <c r="N10" s="21">
        <v>0</v>
      </c>
      <c r="O10" s="21">
        <v>2</v>
      </c>
      <c r="P10" s="21">
        <v>1</v>
      </c>
      <c r="Q10" s="21">
        <v>3</v>
      </c>
      <c r="R10" s="21">
        <v>1</v>
      </c>
      <c r="S10" s="21">
        <v>1</v>
      </c>
      <c r="T10" s="21">
        <v>4</v>
      </c>
      <c r="U10" s="21">
        <v>2</v>
      </c>
      <c r="V10" s="21">
        <v>3</v>
      </c>
      <c r="W10" s="21">
        <v>0</v>
      </c>
      <c r="X10" s="22">
        <v>1</v>
      </c>
      <c r="Y10" s="23">
        <f t="shared" si="0"/>
        <v>30</v>
      </c>
      <c r="Z10" s="50"/>
    </row>
    <row r="11" spans="1:26" ht="21.95" customHeight="1" thickBot="1" x14ac:dyDescent="0.3">
      <c r="A11" s="24">
        <v>7</v>
      </c>
      <c r="B11" s="25" t="s">
        <v>35</v>
      </c>
      <c r="C11" s="26">
        <v>1</v>
      </c>
      <c r="D11" s="52"/>
      <c r="E11" s="27">
        <v>10</v>
      </c>
      <c r="F11" s="27">
        <v>4</v>
      </c>
      <c r="G11" s="27">
        <v>11</v>
      </c>
      <c r="H11" s="27">
        <v>11</v>
      </c>
      <c r="I11" s="27">
        <v>2</v>
      </c>
      <c r="J11" s="27">
        <v>6</v>
      </c>
      <c r="K11" s="27">
        <v>10</v>
      </c>
      <c r="L11" s="27">
        <v>8</v>
      </c>
      <c r="M11" s="27">
        <v>7</v>
      </c>
      <c r="N11" s="27">
        <v>17</v>
      </c>
      <c r="O11" s="27">
        <v>19</v>
      </c>
      <c r="P11" s="27">
        <v>9</v>
      </c>
      <c r="Q11" s="27">
        <v>5</v>
      </c>
      <c r="R11" s="27">
        <v>7</v>
      </c>
      <c r="S11" s="27">
        <v>9</v>
      </c>
      <c r="T11" s="27">
        <v>4</v>
      </c>
      <c r="U11" s="27">
        <v>14</v>
      </c>
      <c r="V11" s="27">
        <v>6</v>
      </c>
      <c r="W11" s="27">
        <v>14</v>
      </c>
      <c r="X11" s="28">
        <v>11</v>
      </c>
      <c r="Y11" s="29">
        <f t="shared" si="0"/>
        <v>184</v>
      </c>
      <c r="Z11" s="50"/>
    </row>
    <row r="12" spans="1:26" ht="21.95" customHeight="1" x14ac:dyDescent="0.25">
      <c r="A12" s="13">
        <v>1</v>
      </c>
      <c r="B12" s="14" t="s">
        <v>36</v>
      </c>
      <c r="C12" s="15">
        <v>2</v>
      </c>
      <c r="D12" s="48">
        <f>'[1]Scrutini sezioni'!L27</f>
        <v>552</v>
      </c>
      <c r="E12" s="16">
        <v>1</v>
      </c>
      <c r="F12" s="16">
        <v>3</v>
      </c>
      <c r="G12" s="16">
        <v>7</v>
      </c>
      <c r="H12" s="16">
        <v>1</v>
      </c>
      <c r="I12" s="16">
        <v>1</v>
      </c>
      <c r="J12" s="16">
        <v>0</v>
      </c>
      <c r="K12" s="16">
        <v>2</v>
      </c>
      <c r="L12" s="16">
        <v>1</v>
      </c>
      <c r="M12" s="16">
        <v>5</v>
      </c>
      <c r="N12" s="16">
        <v>3</v>
      </c>
      <c r="O12" s="16">
        <v>2</v>
      </c>
      <c r="P12" s="16">
        <v>2</v>
      </c>
      <c r="Q12" s="16">
        <v>8</v>
      </c>
      <c r="R12" s="16">
        <v>2</v>
      </c>
      <c r="S12" s="16">
        <v>3</v>
      </c>
      <c r="T12" s="16">
        <v>1</v>
      </c>
      <c r="U12" s="16">
        <v>3</v>
      </c>
      <c r="V12" s="16">
        <v>0</v>
      </c>
      <c r="W12" s="16">
        <v>3</v>
      </c>
      <c r="X12" s="16">
        <v>6</v>
      </c>
      <c r="Y12" s="17">
        <f t="shared" si="0"/>
        <v>54</v>
      </c>
      <c r="Z12" s="50" t="str">
        <f>IF(SUM(Y12:Y18)&gt;(D12*2)," ERRORE! Totale preferenze maggiore voti di lista ","")</f>
        <v/>
      </c>
    </row>
    <row r="13" spans="1:26" ht="21.95" customHeight="1" x14ac:dyDescent="0.25">
      <c r="A13" s="18">
        <v>2</v>
      </c>
      <c r="B13" s="19" t="s">
        <v>37</v>
      </c>
      <c r="C13" s="20">
        <v>2</v>
      </c>
      <c r="D13" s="49"/>
      <c r="E13" s="21">
        <v>13</v>
      </c>
      <c r="F13" s="21">
        <v>17</v>
      </c>
      <c r="G13" s="21">
        <v>9</v>
      </c>
      <c r="H13" s="21">
        <v>5</v>
      </c>
      <c r="I13" s="21">
        <v>13</v>
      </c>
      <c r="J13" s="21">
        <v>35</v>
      </c>
      <c r="K13" s="21">
        <v>12</v>
      </c>
      <c r="L13" s="21">
        <v>22</v>
      </c>
      <c r="M13" s="21">
        <v>15</v>
      </c>
      <c r="N13" s="21">
        <v>21</v>
      </c>
      <c r="O13" s="21">
        <v>20</v>
      </c>
      <c r="P13" s="21">
        <v>22</v>
      </c>
      <c r="Q13" s="21">
        <v>20</v>
      </c>
      <c r="R13" s="21">
        <v>16</v>
      </c>
      <c r="S13" s="21">
        <v>24</v>
      </c>
      <c r="T13" s="21">
        <v>12</v>
      </c>
      <c r="U13" s="21">
        <v>13</v>
      </c>
      <c r="V13" s="21">
        <v>12</v>
      </c>
      <c r="W13" s="21">
        <v>29</v>
      </c>
      <c r="X13" s="22">
        <v>29</v>
      </c>
      <c r="Y13" s="23">
        <f t="shared" si="0"/>
        <v>359</v>
      </c>
      <c r="Z13" s="50"/>
    </row>
    <row r="14" spans="1:26" ht="21.95" customHeight="1" x14ac:dyDescent="0.25">
      <c r="A14" s="18">
        <v>3</v>
      </c>
      <c r="B14" s="19" t="s">
        <v>38</v>
      </c>
      <c r="C14" s="20">
        <v>2</v>
      </c>
      <c r="D14" s="54" t="s">
        <v>39</v>
      </c>
      <c r="E14" s="21">
        <v>2</v>
      </c>
      <c r="F14" s="21">
        <v>2</v>
      </c>
      <c r="G14" s="21">
        <v>2</v>
      </c>
      <c r="H14" s="21">
        <v>0</v>
      </c>
      <c r="I14" s="21">
        <v>1</v>
      </c>
      <c r="J14" s="21">
        <v>1</v>
      </c>
      <c r="K14" s="21">
        <v>2</v>
      </c>
      <c r="L14" s="21">
        <v>0</v>
      </c>
      <c r="M14" s="21">
        <v>6</v>
      </c>
      <c r="N14" s="21">
        <v>2</v>
      </c>
      <c r="O14" s="21">
        <v>0</v>
      </c>
      <c r="P14" s="21">
        <v>0</v>
      </c>
      <c r="Q14" s="21">
        <v>0</v>
      </c>
      <c r="R14" s="21">
        <v>2</v>
      </c>
      <c r="S14" s="21">
        <v>1</v>
      </c>
      <c r="T14" s="21">
        <v>3</v>
      </c>
      <c r="U14" s="21">
        <v>2</v>
      </c>
      <c r="V14" s="21">
        <v>0</v>
      </c>
      <c r="W14" s="21">
        <v>6</v>
      </c>
      <c r="X14" s="22">
        <v>1</v>
      </c>
      <c r="Y14" s="23">
        <f t="shared" si="0"/>
        <v>33</v>
      </c>
      <c r="Z14" s="50"/>
    </row>
    <row r="15" spans="1:26" ht="21.95" customHeight="1" x14ac:dyDescent="0.25">
      <c r="A15" s="18">
        <v>4</v>
      </c>
      <c r="B15" s="19" t="s">
        <v>40</v>
      </c>
      <c r="C15" s="20">
        <v>2</v>
      </c>
      <c r="D15" s="51"/>
      <c r="E15" s="21">
        <v>0</v>
      </c>
      <c r="F15" s="21">
        <v>1</v>
      </c>
      <c r="G15" s="21">
        <v>0</v>
      </c>
      <c r="H15" s="21">
        <v>1</v>
      </c>
      <c r="I15" s="21">
        <v>1</v>
      </c>
      <c r="J15" s="21">
        <v>1</v>
      </c>
      <c r="K15" s="21">
        <v>1</v>
      </c>
      <c r="L15" s="21">
        <v>0</v>
      </c>
      <c r="M15" s="21">
        <v>1</v>
      </c>
      <c r="N15" s="21">
        <v>3</v>
      </c>
      <c r="O15" s="21">
        <v>0</v>
      </c>
      <c r="P15" s="21">
        <v>1</v>
      </c>
      <c r="Q15" s="21">
        <v>0</v>
      </c>
      <c r="R15" s="21">
        <v>0</v>
      </c>
      <c r="S15" s="21">
        <v>0</v>
      </c>
      <c r="T15" s="21">
        <v>2</v>
      </c>
      <c r="U15" s="21">
        <v>1</v>
      </c>
      <c r="V15" s="21">
        <v>0</v>
      </c>
      <c r="W15" s="21">
        <v>2</v>
      </c>
      <c r="X15" s="22">
        <v>2</v>
      </c>
      <c r="Y15" s="23">
        <f t="shared" si="0"/>
        <v>17</v>
      </c>
      <c r="Z15" s="50"/>
    </row>
    <row r="16" spans="1:26" ht="21.95" customHeight="1" x14ac:dyDescent="0.25">
      <c r="A16" s="18">
        <v>5</v>
      </c>
      <c r="B16" s="19" t="s">
        <v>41</v>
      </c>
      <c r="C16" s="20">
        <v>2</v>
      </c>
      <c r="D16" s="51"/>
      <c r="E16" s="21">
        <v>1</v>
      </c>
      <c r="F16" s="21">
        <v>2</v>
      </c>
      <c r="G16" s="21">
        <v>0</v>
      </c>
      <c r="H16" s="21">
        <v>0</v>
      </c>
      <c r="I16" s="21">
        <v>1</v>
      </c>
      <c r="J16" s="21">
        <v>2</v>
      </c>
      <c r="K16" s="21">
        <v>0</v>
      </c>
      <c r="L16" s="21">
        <v>1</v>
      </c>
      <c r="M16" s="21">
        <v>1</v>
      </c>
      <c r="N16" s="21">
        <v>2</v>
      </c>
      <c r="O16" s="21">
        <v>1</v>
      </c>
      <c r="P16" s="21">
        <v>0</v>
      </c>
      <c r="Q16" s="21">
        <v>10</v>
      </c>
      <c r="R16" s="21">
        <v>1</v>
      </c>
      <c r="S16" s="21">
        <v>4</v>
      </c>
      <c r="T16" s="21">
        <v>1</v>
      </c>
      <c r="U16" s="21">
        <v>0</v>
      </c>
      <c r="V16" s="21">
        <v>0</v>
      </c>
      <c r="W16" s="21">
        <v>0</v>
      </c>
      <c r="X16" s="21">
        <v>3</v>
      </c>
      <c r="Y16" s="23">
        <f t="shared" si="0"/>
        <v>30</v>
      </c>
      <c r="Z16" s="50"/>
    </row>
    <row r="17" spans="1:26" ht="21.95" customHeight="1" x14ac:dyDescent="0.25">
      <c r="A17" s="18">
        <v>6</v>
      </c>
      <c r="B17" s="19" t="s">
        <v>42</v>
      </c>
      <c r="C17" s="20">
        <v>2</v>
      </c>
      <c r="D17" s="51"/>
      <c r="E17" s="21">
        <v>3</v>
      </c>
      <c r="F17" s="21">
        <v>3</v>
      </c>
      <c r="G17" s="21">
        <v>0</v>
      </c>
      <c r="H17" s="21">
        <v>1</v>
      </c>
      <c r="I17" s="21">
        <v>1</v>
      </c>
      <c r="J17" s="21">
        <v>9</v>
      </c>
      <c r="K17" s="21">
        <v>3</v>
      </c>
      <c r="L17" s="21">
        <v>1</v>
      </c>
      <c r="M17" s="21">
        <v>0</v>
      </c>
      <c r="N17" s="21">
        <v>4</v>
      </c>
      <c r="O17" s="21">
        <v>2</v>
      </c>
      <c r="P17" s="21">
        <v>1</v>
      </c>
      <c r="Q17" s="21">
        <v>2</v>
      </c>
      <c r="R17" s="21">
        <v>1</v>
      </c>
      <c r="S17" s="21">
        <v>7</v>
      </c>
      <c r="T17" s="21">
        <v>4</v>
      </c>
      <c r="U17" s="22">
        <v>5</v>
      </c>
      <c r="V17" s="22">
        <v>0</v>
      </c>
      <c r="W17" s="22">
        <v>0</v>
      </c>
      <c r="X17" s="22">
        <v>4</v>
      </c>
      <c r="Y17" s="23">
        <f t="shared" si="0"/>
        <v>51</v>
      </c>
      <c r="Z17" s="50"/>
    </row>
    <row r="18" spans="1:26" ht="21.95" customHeight="1" thickBot="1" x14ac:dyDescent="0.3">
      <c r="A18" s="24">
        <v>7</v>
      </c>
      <c r="B18" s="25" t="s">
        <v>43</v>
      </c>
      <c r="C18" s="26">
        <v>2</v>
      </c>
      <c r="D18" s="52"/>
      <c r="E18" s="27">
        <v>0</v>
      </c>
      <c r="F18" s="27">
        <v>1</v>
      </c>
      <c r="G18" s="27">
        <v>0</v>
      </c>
      <c r="H18" s="27">
        <v>0</v>
      </c>
      <c r="I18" s="27">
        <v>0</v>
      </c>
      <c r="J18" s="27">
        <v>1</v>
      </c>
      <c r="K18" s="27">
        <v>0</v>
      </c>
      <c r="L18" s="27">
        <v>0</v>
      </c>
      <c r="M18" s="27">
        <v>1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4</v>
      </c>
      <c r="T18" s="27">
        <v>0</v>
      </c>
      <c r="U18" s="27">
        <v>0</v>
      </c>
      <c r="V18" s="27">
        <v>0</v>
      </c>
      <c r="W18" s="27">
        <v>1</v>
      </c>
      <c r="X18" s="27">
        <v>1</v>
      </c>
      <c r="Y18" s="29">
        <f t="shared" si="0"/>
        <v>9</v>
      </c>
      <c r="Z18" s="50"/>
    </row>
    <row r="19" spans="1:26" ht="21.95" customHeight="1" x14ac:dyDescent="0.25">
      <c r="A19" s="30">
        <v>1</v>
      </c>
      <c r="B19" s="14" t="s">
        <v>44</v>
      </c>
      <c r="C19" s="31">
        <v>3</v>
      </c>
      <c r="D19" s="53">
        <f>'[1]Scrutini sezioni'!M27</f>
        <v>5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3">
        <f t="shared" si="0"/>
        <v>0</v>
      </c>
      <c r="Z19" s="50" t="str">
        <f>IF(SUM(Y19:Y25)&gt;(D19*2)," ERRORE! Totale preferenze maggiore voti di lista","")</f>
        <v/>
      </c>
    </row>
    <row r="20" spans="1:26" ht="21.95" customHeight="1" x14ac:dyDescent="0.25">
      <c r="A20" s="34">
        <v>2</v>
      </c>
      <c r="B20" s="19" t="s">
        <v>45</v>
      </c>
      <c r="C20" s="20">
        <v>3</v>
      </c>
      <c r="D20" s="49"/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2">
        <v>0</v>
      </c>
      <c r="Y20" s="23">
        <f t="shared" si="0"/>
        <v>0</v>
      </c>
      <c r="Z20" s="50"/>
    </row>
    <row r="21" spans="1:26" ht="21.95" customHeight="1" x14ac:dyDescent="0.25">
      <c r="A21" s="34">
        <v>3</v>
      </c>
      <c r="B21" s="19" t="s">
        <v>46</v>
      </c>
      <c r="C21" s="20">
        <v>3</v>
      </c>
      <c r="D21" s="54" t="s">
        <v>47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2">
        <v>0</v>
      </c>
      <c r="Y21" s="23">
        <f t="shared" si="0"/>
        <v>0</v>
      </c>
      <c r="Z21" s="50"/>
    </row>
    <row r="22" spans="1:26" ht="21.95" customHeight="1" x14ac:dyDescent="0.25">
      <c r="A22" s="34">
        <v>4</v>
      </c>
      <c r="B22" s="19" t="s">
        <v>48</v>
      </c>
      <c r="C22" s="20">
        <v>3</v>
      </c>
      <c r="D22" s="51"/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2">
        <v>0</v>
      </c>
      <c r="Y22" s="23">
        <f t="shared" si="0"/>
        <v>0</v>
      </c>
      <c r="Z22" s="50"/>
    </row>
    <row r="23" spans="1:26" ht="21.95" customHeight="1" x14ac:dyDescent="0.25">
      <c r="A23" s="34">
        <v>5</v>
      </c>
      <c r="B23" s="19" t="s">
        <v>49</v>
      </c>
      <c r="C23" s="20">
        <v>3</v>
      </c>
      <c r="D23" s="51"/>
      <c r="E23" s="21">
        <v>0</v>
      </c>
      <c r="F23" s="21">
        <v>0</v>
      </c>
      <c r="G23" s="21">
        <v>0</v>
      </c>
      <c r="H23" s="21">
        <v>0</v>
      </c>
      <c r="I23" s="21">
        <v>1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3">
        <f t="shared" si="0"/>
        <v>1</v>
      </c>
      <c r="Z23" s="50"/>
    </row>
    <row r="24" spans="1:26" ht="21.95" customHeight="1" x14ac:dyDescent="0.25">
      <c r="A24" s="34">
        <v>6</v>
      </c>
      <c r="B24" s="19" t="s">
        <v>50</v>
      </c>
      <c r="C24" s="20">
        <v>3</v>
      </c>
      <c r="D24" s="51"/>
      <c r="E24" s="21">
        <v>0</v>
      </c>
      <c r="F24" s="21">
        <v>0</v>
      </c>
      <c r="G24" s="21">
        <v>1</v>
      </c>
      <c r="H24" s="21">
        <v>0</v>
      </c>
      <c r="I24" s="21">
        <v>2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2">
        <v>0</v>
      </c>
      <c r="Y24" s="23">
        <f t="shared" si="0"/>
        <v>3</v>
      </c>
      <c r="Z24" s="50"/>
    </row>
    <row r="25" spans="1:26" ht="21.95" customHeight="1" thickBot="1" x14ac:dyDescent="0.3">
      <c r="A25" s="34">
        <v>7</v>
      </c>
      <c r="B25" s="25" t="s">
        <v>51</v>
      </c>
      <c r="C25" s="20">
        <v>3</v>
      </c>
      <c r="D25" s="51"/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2">
        <v>0</v>
      </c>
      <c r="Y25" s="29">
        <f t="shared" si="0"/>
        <v>0</v>
      </c>
      <c r="Z25" s="50"/>
    </row>
    <row r="26" spans="1:26" ht="21.95" customHeight="1" x14ac:dyDescent="0.25">
      <c r="A26" s="35">
        <v>1</v>
      </c>
      <c r="B26" s="14" t="s">
        <v>52</v>
      </c>
      <c r="C26" s="15">
        <v>4</v>
      </c>
      <c r="D26" s="48">
        <f>'[1]Scrutini sezioni'!N27</f>
        <v>505</v>
      </c>
      <c r="E26" s="16">
        <v>3</v>
      </c>
      <c r="F26" s="16">
        <v>1</v>
      </c>
      <c r="G26" s="16">
        <v>3</v>
      </c>
      <c r="H26" s="16">
        <v>3</v>
      </c>
      <c r="I26" s="16">
        <v>0</v>
      </c>
      <c r="J26" s="16">
        <v>0</v>
      </c>
      <c r="K26" s="16">
        <v>3</v>
      </c>
      <c r="L26" s="16">
        <v>1</v>
      </c>
      <c r="M26" s="16">
        <v>4</v>
      </c>
      <c r="N26" s="16">
        <v>3</v>
      </c>
      <c r="O26" s="16">
        <v>2</v>
      </c>
      <c r="P26" s="16">
        <v>5</v>
      </c>
      <c r="Q26" s="16">
        <v>3</v>
      </c>
      <c r="R26" s="16">
        <v>5</v>
      </c>
      <c r="S26" s="16">
        <v>1</v>
      </c>
      <c r="T26" s="16">
        <v>4</v>
      </c>
      <c r="U26" s="16">
        <v>4</v>
      </c>
      <c r="V26" s="16">
        <v>0</v>
      </c>
      <c r="W26" s="16">
        <v>1</v>
      </c>
      <c r="X26" s="16">
        <v>2</v>
      </c>
      <c r="Y26" s="33">
        <f t="shared" si="0"/>
        <v>48</v>
      </c>
      <c r="Z26" s="50" t="str">
        <f>IF(SUM(Y26:Y32)&gt;(D26*2)," ERRORE! Totale preferenze maggiore voti di lista ","")</f>
        <v/>
      </c>
    </row>
    <row r="27" spans="1:26" ht="21.95" customHeight="1" x14ac:dyDescent="0.25">
      <c r="A27" s="34">
        <v>2</v>
      </c>
      <c r="B27" s="19" t="s">
        <v>53</v>
      </c>
      <c r="C27" s="20">
        <v>4</v>
      </c>
      <c r="D27" s="49"/>
      <c r="E27" s="21">
        <v>0</v>
      </c>
      <c r="F27" s="21">
        <v>0</v>
      </c>
      <c r="G27" s="21">
        <v>1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1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3">
        <f t="shared" si="0"/>
        <v>2</v>
      </c>
      <c r="Z27" s="50"/>
    </row>
    <row r="28" spans="1:26" ht="21.95" customHeight="1" x14ac:dyDescent="0.25">
      <c r="A28" s="34">
        <v>3</v>
      </c>
      <c r="B28" s="19" t="s">
        <v>54</v>
      </c>
      <c r="C28" s="20">
        <v>4</v>
      </c>
      <c r="D28" s="51" t="s">
        <v>55</v>
      </c>
      <c r="E28" s="21">
        <v>2</v>
      </c>
      <c r="F28" s="21">
        <v>0</v>
      </c>
      <c r="G28" s="21">
        <v>3</v>
      </c>
      <c r="H28" s="21">
        <v>0</v>
      </c>
      <c r="I28" s="21">
        <v>0</v>
      </c>
      <c r="J28" s="21">
        <v>0</v>
      </c>
      <c r="K28" s="21">
        <v>3</v>
      </c>
      <c r="L28" s="21">
        <v>2</v>
      </c>
      <c r="M28" s="21">
        <v>0</v>
      </c>
      <c r="N28" s="21">
        <v>2</v>
      </c>
      <c r="O28" s="21">
        <v>1</v>
      </c>
      <c r="P28" s="21">
        <v>1</v>
      </c>
      <c r="Q28" s="21">
        <v>3</v>
      </c>
      <c r="R28" s="21">
        <v>1</v>
      </c>
      <c r="S28" s="21">
        <v>0</v>
      </c>
      <c r="T28" s="21">
        <v>4</v>
      </c>
      <c r="U28" s="21">
        <v>1</v>
      </c>
      <c r="V28" s="21">
        <v>0</v>
      </c>
      <c r="W28" s="21">
        <v>1</v>
      </c>
      <c r="X28" s="21">
        <v>2</v>
      </c>
      <c r="Y28" s="23">
        <f t="shared" si="0"/>
        <v>26</v>
      </c>
      <c r="Z28" s="50"/>
    </row>
    <row r="29" spans="1:26" ht="21.95" customHeight="1" x14ac:dyDescent="0.25">
      <c r="A29" s="34">
        <v>4</v>
      </c>
      <c r="B29" s="19" t="s">
        <v>56</v>
      </c>
      <c r="C29" s="20">
        <v>4</v>
      </c>
      <c r="D29" s="51"/>
      <c r="E29" s="21">
        <v>0</v>
      </c>
      <c r="F29" s="21">
        <v>0</v>
      </c>
      <c r="G29" s="21">
        <v>7</v>
      </c>
      <c r="H29" s="21">
        <v>8</v>
      </c>
      <c r="I29" s="21">
        <v>0</v>
      </c>
      <c r="J29" s="21">
        <v>1</v>
      </c>
      <c r="K29" s="21">
        <v>0</v>
      </c>
      <c r="L29" s="21">
        <v>1</v>
      </c>
      <c r="M29" s="21">
        <v>1</v>
      </c>
      <c r="N29" s="21">
        <v>3</v>
      </c>
      <c r="O29" s="21">
        <v>5</v>
      </c>
      <c r="P29" s="21">
        <v>10</v>
      </c>
      <c r="Q29" s="21">
        <v>1</v>
      </c>
      <c r="R29" s="21">
        <v>1</v>
      </c>
      <c r="S29" s="21">
        <v>1</v>
      </c>
      <c r="T29" s="21">
        <v>2</v>
      </c>
      <c r="U29" s="21">
        <v>2</v>
      </c>
      <c r="V29" s="21">
        <v>0</v>
      </c>
      <c r="W29" s="21">
        <v>1</v>
      </c>
      <c r="X29" s="21">
        <v>6</v>
      </c>
      <c r="Y29" s="23">
        <f t="shared" si="0"/>
        <v>50</v>
      </c>
      <c r="Z29" s="50"/>
    </row>
    <row r="30" spans="1:26" ht="21.95" customHeight="1" x14ac:dyDescent="0.25">
      <c r="A30" s="34">
        <v>5</v>
      </c>
      <c r="B30" s="19" t="s">
        <v>57</v>
      </c>
      <c r="C30" s="20">
        <v>4</v>
      </c>
      <c r="D30" s="51"/>
      <c r="E30" s="21">
        <v>2</v>
      </c>
      <c r="F30" s="21">
        <v>3</v>
      </c>
      <c r="G30" s="21">
        <v>3</v>
      </c>
      <c r="H30" s="21">
        <v>2</v>
      </c>
      <c r="I30" s="21">
        <v>1</v>
      </c>
      <c r="J30" s="21">
        <v>4</v>
      </c>
      <c r="K30" s="21">
        <v>1</v>
      </c>
      <c r="L30" s="21">
        <v>1</v>
      </c>
      <c r="M30" s="21">
        <v>0</v>
      </c>
      <c r="N30" s="21">
        <v>5</v>
      </c>
      <c r="O30" s="21">
        <v>8</v>
      </c>
      <c r="P30" s="21">
        <v>15</v>
      </c>
      <c r="Q30" s="21">
        <v>4</v>
      </c>
      <c r="R30" s="21">
        <v>1</v>
      </c>
      <c r="S30" s="21">
        <v>0</v>
      </c>
      <c r="T30" s="21">
        <v>5</v>
      </c>
      <c r="U30" s="21">
        <v>1</v>
      </c>
      <c r="V30" s="21">
        <v>0</v>
      </c>
      <c r="W30" s="21">
        <v>3</v>
      </c>
      <c r="X30" s="21">
        <v>7</v>
      </c>
      <c r="Y30" s="23">
        <f t="shared" si="0"/>
        <v>66</v>
      </c>
      <c r="Z30" s="50"/>
    </row>
    <row r="31" spans="1:26" ht="21.95" customHeight="1" x14ac:dyDescent="0.25">
      <c r="A31" s="34">
        <v>6</v>
      </c>
      <c r="B31" s="19" t="s">
        <v>58</v>
      </c>
      <c r="C31" s="20">
        <v>4</v>
      </c>
      <c r="D31" s="51"/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2</v>
      </c>
      <c r="W31" s="21">
        <v>1</v>
      </c>
      <c r="X31" s="21">
        <v>0</v>
      </c>
      <c r="Y31" s="23">
        <f t="shared" si="0"/>
        <v>3</v>
      </c>
      <c r="Z31" s="50"/>
    </row>
    <row r="32" spans="1:26" ht="21.95" customHeight="1" thickBot="1" x14ac:dyDescent="0.3">
      <c r="A32" s="34">
        <v>7</v>
      </c>
      <c r="B32" s="25" t="s">
        <v>59</v>
      </c>
      <c r="C32" s="20">
        <v>4</v>
      </c>
      <c r="D32" s="51"/>
      <c r="E32" s="21">
        <v>2</v>
      </c>
      <c r="F32" s="21">
        <v>13</v>
      </c>
      <c r="G32" s="21">
        <v>4</v>
      </c>
      <c r="H32" s="21">
        <v>16</v>
      </c>
      <c r="I32" s="21">
        <v>10</v>
      </c>
      <c r="J32" s="21">
        <v>2</v>
      </c>
      <c r="K32" s="21">
        <v>9</v>
      </c>
      <c r="L32" s="21">
        <v>11</v>
      </c>
      <c r="M32" s="21">
        <v>9</v>
      </c>
      <c r="N32" s="21">
        <v>12</v>
      </c>
      <c r="O32" s="21">
        <v>14</v>
      </c>
      <c r="P32" s="21">
        <v>10</v>
      </c>
      <c r="Q32" s="21">
        <v>12</v>
      </c>
      <c r="R32" s="21">
        <v>6</v>
      </c>
      <c r="S32" s="21">
        <v>9</v>
      </c>
      <c r="T32" s="21">
        <v>6</v>
      </c>
      <c r="U32" s="21">
        <v>11</v>
      </c>
      <c r="V32" s="21">
        <v>8</v>
      </c>
      <c r="W32" s="21">
        <v>11</v>
      </c>
      <c r="X32" s="22">
        <v>29</v>
      </c>
      <c r="Y32" s="29">
        <f t="shared" si="0"/>
        <v>204</v>
      </c>
      <c r="Z32" s="50"/>
    </row>
    <row r="33" spans="1:26" ht="21.95" customHeight="1" x14ac:dyDescent="0.25">
      <c r="A33" s="35">
        <v>1</v>
      </c>
      <c r="B33" s="14" t="s">
        <v>60</v>
      </c>
      <c r="C33" s="15">
        <v>5</v>
      </c>
      <c r="D33" s="48">
        <f>'[1]Scrutini sezioni'!O27</f>
        <v>358</v>
      </c>
      <c r="E33" s="16">
        <v>4</v>
      </c>
      <c r="F33" s="16">
        <v>12</v>
      </c>
      <c r="G33" s="16">
        <v>4</v>
      </c>
      <c r="H33" s="16">
        <v>9</v>
      </c>
      <c r="I33" s="16">
        <v>1</v>
      </c>
      <c r="J33" s="16">
        <v>4</v>
      </c>
      <c r="K33" s="16">
        <v>5</v>
      </c>
      <c r="L33" s="16">
        <v>2</v>
      </c>
      <c r="M33" s="16">
        <v>4</v>
      </c>
      <c r="N33" s="16">
        <v>4</v>
      </c>
      <c r="O33" s="16">
        <v>6</v>
      </c>
      <c r="P33" s="16">
        <v>5</v>
      </c>
      <c r="Q33" s="16">
        <v>4</v>
      </c>
      <c r="R33" s="16">
        <v>1</v>
      </c>
      <c r="S33" s="16">
        <v>7</v>
      </c>
      <c r="T33" s="16">
        <v>7</v>
      </c>
      <c r="U33" s="16">
        <v>4</v>
      </c>
      <c r="V33" s="16">
        <v>8</v>
      </c>
      <c r="W33" s="16">
        <v>3</v>
      </c>
      <c r="X33" s="16">
        <v>10</v>
      </c>
      <c r="Y33" s="33">
        <f t="shared" si="0"/>
        <v>104</v>
      </c>
      <c r="Z33" s="50" t="str">
        <f>IF(SUM(Y33:Y39)&gt;(D33*2)," ERRORE! Totale preferenze maggiore voti di lista ","")</f>
        <v/>
      </c>
    </row>
    <row r="34" spans="1:26" ht="21.95" customHeight="1" x14ac:dyDescent="0.25">
      <c r="A34" s="34">
        <v>2</v>
      </c>
      <c r="B34" s="19" t="s">
        <v>61</v>
      </c>
      <c r="C34" s="20">
        <v>5</v>
      </c>
      <c r="D34" s="49"/>
      <c r="E34" s="21">
        <v>2</v>
      </c>
      <c r="F34" s="21">
        <v>0</v>
      </c>
      <c r="G34" s="21">
        <v>1</v>
      </c>
      <c r="H34" s="21">
        <v>1</v>
      </c>
      <c r="I34" s="21">
        <v>0</v>
      </c>
      <c r="J34" s="21">
        <v>0</v>
      </c>
      <c r="K34" s="21">
        <v>0</v>
      </c>
      <c r="L34" s="21">
        <v>0</v>
      </c>
      <c r="M34" s="21">
        <v>1</v>
      </c>
      <c r="N34" s="21">
        <v>1</v>
      </c>
      <c r="O34" s="21">
        <v>3</v>
      </c>
      <c r="P34" s="21">
        <v>4</v>
      </c>
      <c r="Q34" s="21">
        <v>1</v>
      </c>
      <c r="R34" s="21">
        <v>1</v>
      </c>
      <c r="S34" s="21">
        <v>4</v>
      </c>
      <c r="T34" s="21">
        <v>0</v>
      </c>
      <c r="U34" s="21">
        <v>0</v>
      </c>
      <c r="V34" s="21">
        <v>1</v>
      </c>
      <c r="W34" s="21">
        <v>3</v>
      </c>
      <c r="X34" s="21">
        <v>3</v>
      </c>
      <c r="Y34" s="23">
        <f t="shared" si="0"/>
        <v>26</v>
      </c>
      <c r="Z34" s="50"/>
    </row>
    <row r="35" spans="1:26" ht="21.95" customHeight="1" x14ac:dyDescent="0.25">
      <c r="A35" s="34">
        <v>3</v>
      </c>
      <c r="B35" s="19" t="s">
        <v>62</v>
      </c>
      <c r="C35" s="20">
        <v>5</v>
      </c>
      <c r="D35" s="51" t="s">
        <v>63</v>
      </c>
      <c r="E35" s="21">
        <v>0</v>
      </c>
      <c r="F35" s="21">
        <v>0</v>
      </c>
      <c r="G35" s="21">
        <v>1</v>
      </c>
      <c r="H35" s="21">
        <v>0</v>
      </c>
      <c r="I35" s="21">
        <v>1</v>
      </c>
      <c r="J35" s="21">
        <v>0</v>
      </c>
      <c r="K35" s="21">
        <v>0</v>
      </c>
      <c r="L35" s="21">
        <v>0</v>
      </c>
      <c r="M35" s="21">
        <v>0</v>
      </c>
      <c r="N35" s="21">
        <v>1</v>
      </c>
      <c r="O35" s="21">
        <v>0</v>
      </c>
      <c r="P35" s="21">
        <v>0</v>
      </c>
      <c r="Q35" s="21">
        <v>0</v>
      </c>
      <c r="R35" s="21">
        <v>1</v>
      </c>
      <c r="S35" s="21">
        <v>0</v>
      </c>
      <c r="T35" s="21">
        <v>1</v>
      </c>
      <c r="U35" s="21">
        <v>0</v>
      </c>
      <c r="V35" s="21">
        <v>0</v>
      </c>
      <c r="W35" s="21">
        <v>0</v>
      </c>
      <c r="X35" s="21">
        <v>0</v>
      </c>
      <c r="Y35" s="23">
        <f t="shared" si="0"/>
        <v>5</v>
      </c>
      <c r="Z35" s="50"/>
    </row>
    <row r="36" spans="1:26" ht="21.95" customHeight="1" x14ac:dyDescent="0.25">
      <c r="A36" s="34">
        <v>4</v>
      </c>
      <c r="B36" s="19" t="s">
        <v>64</v>
      </c>
      <c r="C36" s="20">
        <v>5</v>
      </c>
      <c r="D36" s="51"/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2</v>
      </c>
      <c r="U36" s="21">
        <v>1</v>
      </c>
      <c r="V36" s="21">
        <v>3</v>
      </c>
      <c r="W36" s="21">
        <v>0</v>
      </c>
      <c r="X36" s="21">
        <v>0</v>
      </c>
      <c r="Y36" s="23">
        <f t="shared" si="0"/>
        <v>6</v>
      </c>
      <c r="Z36" s="50"/>
    </row>
    <row r="37" spans="1:26" ht="21.95" customHeight="1" x14ac:dyDescent="0.25">
      <c r="A37" s="34">
        <v>5</v>
      </c>
      <c r="B37" s="19" t="s">
        <v>65</v>
      </c>
      <c r="C37" s="20">
        <v>5</v>
      </c>
      <c r="D37" s="51"/>
      <c r="E37" s="21">
        <v>4</v>
      </c>
      <c r="F37" s="21">
        <v>12</v>
      </c>
      <c r="G37" s="21">
        <v>4</v>
      </c>
      <c r="H37" s="21">
        <v>8</v>
      </c>
      <c r="I37" s="21">
        <v>2</v>
      </c>
      <c r="J37" s="21">
        <v>5</v>
      </c>
      <c r="K37" s="21">
        <v>8</v>
      </c>
      <c r="L37" s="21">
        <v>2</v>
      </c>
      <c r="M37" s="21">
        <v>6</v>
      </c>
      <c r="N37" s="21">
        <v>2</v>
      </c>
      <c r="O37" s="21">
        <v>9</v>
      </c>
      <c r="P37" s="21">
        <v>1</v>
      </c>
      <c r="Q37" s="21">
        <v>3</v>
      </c>
      <c r="R37" s="21">
        <v>1</v>
      </c>
      <c r="S37" s="21">
        <v>3</v>
      </c>
      <c r="T37" s="21">
        <v>2</v>
      </c>
      <c r="U37" s="21">
        <v>4</v>
      </c>
      <c r="V37" s="21">
        <v>5</v>
      </c>
      <c r="W37" s="21">
        <v>0</v>
      </c>
      <c r="X37" s="21">
        <v>4</v>
      </c>
      <c r="Y37" s="23">
        <f t="shared" si="0"/>
        <v>85</v>
      </c>
      <c r="Z37" s="50"/>
    </row>
    <row r="38" spans="1:26" ht="21.95" customHeight="1" x14ac:dyDescent="0.25">
      <c r="A38" s="34">
        <v>6</v>
      </c>
      <c r="B38" s="19" t="s">
        <v>66</v>
      </c>
      <c r="C38" s="20">
        <v>5</v>
      </c>
      <c r="D38" s="51"/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1</v>
      </c>
      <c r="M38" s="21">
        <v>0</v>
      </c>
      <c r="N38" s="21">
        <v>0</v>
      </c>
      <c r="O38" s="21">
        <v>0</v>
      </c>
      <c r="P38" s="21">
        <v>0</v>
      </c>
      <c r="Q38" s="21">
        <v>2</v>
      </c>
      <c r="R38" s="21">
        <v>0</v>
      </c>
      <c r="S38" s="21">
        <v>0</v>
      </c>
      <c r="T38" s="21">
        <v>2</v>
      </c>
      <c r="U38" s="21">
        <v>0</v>
      </c>
      <c r="V38" s="21">
        <v>0</v>
      </c>
      <c r="W38" s="21">
        <v>0</v>
      </c>
      <c r="X38" s="36">
        <v>0</v>
      </c>
      <c r="Y38" s="23">
        <f t="shared" si="0"/>
        <v>5</v>
      </c>
      <c r="Z38" s="50"/>
    </row>
    <row r="39" spans="1:26" ht="21.95" customHeight="1" thickBot="1" x14ac:dyDescent="0.3">
      <c r="A39" s="34">
        <v>7</v>
      </c>
      <c r="B39" s="25" t="s">
        <v>67</v>
      </c>
      <c r="C39" s="20">
        <v>5</v>
      </c>
      <c r="D39" s="51"/>
      <c r="E39" s="21">
        <v>5</v>
      </c>
      <c r="F39" s="27">
        <v>7</v>
      </c>
      <c r="G39" s="27">
        <v>5</v>
      </c>
      <c r="H39" s="27">
        <v>9</v>
      </c>
      <c r="I39" s="27">
        <v>4</v>
      </c>
      <c r="J39" s="27">
        <v>5</v>
      </c>
      <c r="K39" s="27">
        <v>6</v>
      </c>
      <c r="L39" s="27">
        <v>3</v>
      </c>
      <c r="M39" s="27">
        <v>14</v>
      </c>
      <c r="N39" s="27">
        <v>5</v>
      </c>
      <c r="O39" s="27">
        <v>11</v>
      </c>
      <c r="P39" s="27">
        <v>11</v>
      </c>
      <c r="Q39" s="27">
        <v>0</v>
      </c>
      <c r="R39" s="27">
        <v>0</v>
      </c>
      <c r="S39" s="27">
        <v>6</v>
      </c>
      <c r="T39" s="27">
        <v>6</v>
      </c>
      <c r="U39" s="27">
        <v>5</v>
      </c>
      <c r="V39" s="27">
        <v>9</v>
      </c>
      <c r="W39" s="27">
        <v>9</v>
      </c>
      <c r="X39" s="37">
        <v>5</v>
      </c>
      <c r="Y39" s="29">
        <f t="shared" si="0"/>
        <v>125</v>
      </c>
      <c r="Z39" s="50"/>
    </row>
    <row r="40" spans="1:26" ht="21.95" customHeight="1" x14ac:dyDescent="0.25">
      <c r="A40" s="35">
        <v>1</v>
      </c>
      <c r="B40" s="14" t="s">
        <v>68</v>
      </c>
      <c r="C40" s="15">
        <v>6</v>
      </c>
      <c r="D40" s="48">
        <f>'[1]Scrutini sezioni'!P27</f>
        <v>67</v>
      </c>
      <c r="E40" s="16">
        <v>0</v>
      </c>
      <c r="F40" s="16">
        <v>0</v>
      </c>
      <c r="G40" s="16">
        <v>0</v>
      </c>
      <c r="H40" s="16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16">
        <v>0</v>
      </c>
      <c r="W40" s="16">
        <v>3</v>
      </c>
      <c r="X40" s="38">
        <v>0</v>
      </c>
      <c r="Y40" s="33">
        <f t="shared" si="0"/>
        <v>3</v>
      </c>
      <c r="Z40" s="50" t="str">
        <f>IF(SUM(Y40:Y46)&gt;(D40*2)," ERRORE! Totale preferenze maggiore voti di lista ","")</f>
        <v/>
      </c>
    </row>
    <row r="41" spans="1:26" ht="21.95" customHeight="1" x14ac:dyDescent="0.25">
      <c r="A41" s="34">
        <v>2</v>
      </c>
      <c r="B41" s="19" t="s">
        <v>69</v>
      </c>
      <c r="C41" s="20">
        <v>6</v>
      </c>
      <c r="D41" s="49"/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2">
        <v>0</v>
      </c>
      <c r="Y41" s="23">
        <f t="shared" si="0"/>
        <v>0</v>
      </c>
      <c r="Z41" s="50"/>
    </row>
    <row r="42" spans="1:26" ht="21.95" customHeight="1" x14ac:dyDescent="0.25">
      <c r="A42" s="34">
        <v>3</v>
      </c>
      <c r="B42" s="19" t="s">
        <v>70</v>
      </c>
      <c r="C42" s="20">
        <v>6</v>
      </c>
      <c r="D42" s="51" t="s">
        <v>71</v>
      </c>
      <c r="E42" s="21">
        <v>4</v>
      </c>
      <c r="F42" s="21">
        <v>2</v>
      </c>
      <c r="G42" s="21">
        <v>2</v>
      </c>
      <c r="H42" s="21">
        <v>1</v>
      </c>
      <c r="I42" s="21">
        <v>2</v>
      </c>
      <c r="J42" s="21">
        <v>2</v>
      </c>
      <c r="K42" s="21">
        <v>2</v>
      </c>
      <c r="L42" s="21">
        <v>4</v>
      </c>
      <c r="M42" s="21">
        <v>1</v>
      </c>
      <c r="N42" s="21">
        <v>1</v>
      </c>
      <c r="O42" s="21">
        <v>3</v>
      </c>
      <c r="P42" s="21">
        <v>2</v>
      </c>
      <c r="Q42" s="21">
        <v>2</v>
      </c>
      <c r="R42" s="21">
        <v>2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2">
        <v>2</v>
      </c>
      <c r="Y42" s="23">
        <f t="shared" si="0"/>
        <v>32</v>
      </c>
      <c r="Z42" s="50"/>
    </row>
    <row r="43" spans="1:26" ht="21.95" customHeight="1" x14ac:dyDescent="0.25">
      <c r="A43" s="34">
        <v>4</v>
      </c>
      <c r="B43" s="19" t="s">
        <v>72</v>
      </c>
      <c r="C43" s="20">
        <v>6</v>
      </c>
      <c r="D43" s="51"/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1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2">
        <v>0</v>
      </c>
      <c r="Y43" s="23">
        <f t="shared" si="0"/>
        <v>1</v>
      </c>
      <c r="Z43" s="50"/>
    </row>
    <row r="44" spans="1:26" ht="21.95" customHeight="1" x14ac:dyDescent="0.25">
      <c r="A44" s="34">
        <v>5</v>
      </c>
      <c r="B44" s="19" t="s">
        <v>73</v>
      </c>
      <c r="C44" s="20">
        <v>6</v>
      </c>
      <c r="D44" s="51"/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2">
        <v>0</v>
      </c>
      <c r="Y44" s="23">
        <f t="shared" si="0"/>
        <v>0</v>
      </c>
      <c r="Z44" s="50"/>
    </row>
    <row r="45" spans="1:26" ht="21.95" customHeight="1" x14ac:dyDescent="0.25">
      <c r="A45" s="34">
        <v>6</v>
      </c>
      <c r="B45" s="19" t="s">
        <v>74</v>
      </c>
      <c r="C45" s="20">
        <v>6</v>
      </c>
      <c r="D45" s="51"/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2">
        <v>0</v>
      </c>
      <c r="Y45" s="23">
        <f t="shared" si="0"/>
        <v>0</v>
      </c>
      <c r="Z45" s="50"/>
    </row>
    <row r="46" spans="1:26" ht="21.95" customHeight="1" thickBot="1" x14ac:dyDescent="0.3">
      <c r="A46" s="34">
        <v>7</v>
      </c>
      <c r="B46" s="25" t="s">
        <v>75</v>
      </c>
      <c r="C46" s="20">
        <v>6</v>
      </c>
      <c r="D46" s="51"/>
      <c r="E46" s="21">
        <v>0</v>
      </c>
      <c r="F46" s="21">
        <v>2</v>
      </c>
      <c r="G46" s="21">
        <v>5</v>
      </c>
      <c r="H46" s="21">
        <v>3</v>
      </c>
      <c r="I46" s="21">
        <v>0</v>
      </c>
      <c r="J46" s="21">
        <v>0</v>
      </c>
      <c r="K46" s="21">
        <v>1</v>
      </c>
      <c r="L46" s="21">
        <v>2</v>
      </c>
      <c r="M46" s="21">
        <v>1</v>
      </c>
      <c r="N46" s="21">
        <v>0</v>
      </c>
      <c r="O46" s="21">
        <v>0</v>
      </c>
      <c r="P46" s="21">
        <v>2</v>
      </c>
      <c r="Q46" s="21">
        <v>0</v>
      </c>
      <c r="R46" s="21">
        <v>0</v>
      </c>
      <c r="S46" s="21">
        <v>0</v>
      </c>
      <c r="T46" s="21">
        <v>1</v>
      </c>
      <c r="U46" s="21">
        <v>3</v>
      </c>
      <c r="V46" s="21">
        <v>1</v>
      </c>
      <c r="W46" s="21">
        <v>2</v>
      </c>
      <c r="X46" s="22">
        <v>4</v>
      </c>
      <c r="Y46" s="29">
        <f t="shared" si="0"/>
        <v>27</v>
      </c>
      <c r="Z46" s="50"/>
    </row>
    <row r="47" spans="1:26" ht="21.95" customHeight="1" x14ac:dyDescent="0.25">
      <c r="A47" s="35">
        <v>1</v>
      </c>
      <c r="B47" s="14" t="s">
        <v>76</v>
      </c>
      <c r="C47" s="15">
        <v>7</v>
      </c>
      <c r="D47" s="48">
        <f>'[1]Scrutini sezioni'!Q27</f>
        <v>42</v>
      </c>
      <c r="E47" s="16">
        <v>0</v>
      </c>
      <c r="F47" s="16">
        <v>0</v>
      </c>
      <c r="G47" s="16">
        <v>3</v>
      </c>
      <c r="H47" s="16">
        <v>2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3</v>
      </c>
      <c r="O47" s="16">
        <v>3</v>
      </c>
      <c r="P47" s="16">
        <v>1</v>
      </c>
      <c r="Q47" s="16">
        <v>0</v>
      </c>
      <c r="R47" s="16">
        <v>0</v>
      </c>
      <c r="S47" s="16">
        <v>1</v>
      </c>
      <c r="T47" s="16">
        <v>0</v>
      </c>
      <c r="U47" s="16">
        <v>0</v>
      </c>
      <c r="V47" s="16">
        <v>0</v>
      </c>
      <c r="W47" s="16">
        <v>1</v>
      </c>
      <c r="X47" s="38">
        <v>18</v>
      </c>
      <c r="Y47" s="33">
        <f t="shared" si="0"/>
        <v>32</v>
      </c>
      <c r="Z47" s="50" t="str">
        <f>IF(SUM(Y47:Y53)&gt;(D47*2)," ERRORE! Totale preferenze maggiore voti di lista  ","")</f>
        <v/>
      </c>
    </row>
    <row r="48" spans="1:26" ht="21.95" customHeight="1" x14ac:dyDescent="0.25">
      <c r="A48" s="34">
        <v>2</v>
      </c>
      <c r="B48" s="19" t="s">
        <v>77</v>
      </c>
      <c r="C48" s="20">
        <v>7</v>
      </c>
      <c r="D48" s="49"/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2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1</v>
      </c>
      <c r="T48" s="21">
        <v>0</v>
      </c>
      <c r="U48" s="21">
        <v>0</v>
      </c>
      <c r="V48" s="21">
        <v>0</v>
      </c>
      <c r="W48" s="21">
        <v>0</v>
      </c>
      <c r="X48" s="22">
        <v>1</v>
      </c>
      <c r="Y48" s="23">
        <f t="shared" si="0"/>
        <v>4</v>
      </c>
      <c r="Z48" s="50"/>
    </row>
    <row r="49" spans="1:26" ht="21.95" customHeight="1" x14ac:dyDescent="0.25">
      <c r="A49" s="34">
        <v>3</v>
      </c>
      <c r="B49" s="19" t="s">
        <v>78</v>
      </c>
      <c r="C49" s="20">
        <v>7</v>
      </c>
      <c r="D49" s="51" t="s">
        <v>79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2">
        <v>0</v>
      </c>
      <c r="Y49" s="23">
        <f t="shared" si="0"/>
        <v>0</v>
      </c>
      <c r="Z49" s="50"/>
    </row>
    <row r="50" spans="1:26" ht="21.95" customHeight="1" x14ac:dyDescent="0.25">
      <c r="A50" s="34">
        <v>4</v>
      </c>
      <c r="B50" s="19" t="s">
        <v>80</v>
      </c>
      <c r="C50" s="20">
        <v>7</v>
      </c>
      <c r="D50" s="51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3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2">
        <v>0</v>
      </c>
      <c r="Y50" s="23">
        <f t="shared" si="0"/>
        <v>3</v>
      </c>
      <c r="Z50" s="50"/>
    </row>
    <row r="51" spans="1:26" ht="21.95" customHeight="1" x14ac:dyDescent="0.25">
      <c r="A51" s="34">
        <v>5</v>
      </c>
      <c r="B51" s="19" t="s">
        <v>81</v>
      </c>
      <c r="C51" s="20">
        <v>7</v>
      </c>
      <c r="D51" s="51"/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2">
        <v>0</v>
      </c>
      <c r="Y51" s="23">
        <f t="shared" si="0"/>
        <v>0</v>
      </c>
      <c r="Z51" s="50"/>
    </row>
    <row r="52" spans="1:26" ht="21.95" customHeight="1" x14ac:dyDescent="0.25">
      <c r="A52" s="34">
        <v>6</v>
      </c>
      <c r="B52" s="19" t="s">
        <v>82</v>
      </c>
      <c r="C52" s="20">
        <v>7</v>
      </c>
      <c r="D52" s="51"/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1</v>
      </c>
      <c r="W52" s="21">
        <v>0</v>
      </c>
      <c r="X52" s="22">
        <v>0</v>
      </c>
      <c r="Y52" s="23">
        <f t="shared" si="0"/>
        <v>1</v>
      </c>
      <c r="Z52" s="50"/>
    </row>
    <row r="53" spans="1:26" ht="21.95" customHeight="1" thickBot="1" x14ac:dyDescent="0.3">
      <c r="A53" s="34">
        <v>7</v>
      </c>
      <c r="B53" s="25" t="s">
        <v>83</v>
      </c>
      <c r="C53" s="20">
        <v>7</v>
      </c>
      <c r="D53" s="51"/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2">
        <v>0</v>
      </c>
      <c r="Y53" s="29">
        <f t="shared" si="0"/>
        <v>0</v>
      </c>
      <c r="Z53" s="50"/>
    </row>
    <row r="54" spans="1:26" ht="21.95" customHeight="1" x14ac:dyDescent="0.25">
      <c r="A54" s="35">
        <v>1</v>
      </c>
      <c r="B54" s="14" t="s">
        <v>84</v>
      </c>
      <c r="C54" s="15">
        <v>8</v>
      </c>
      <c r="D54" s="48">
        <f>'[1]Scrutini sezioni'!R27</f>
        <v>15</v>
      </c>
      <c r="E54" s="16">
        <v>0</v>
      </c>
      <c r="F54" s="16">
        <v>0</v>
      </c>
      <c r="G54" s="16">
        <v>0</v>
      </c>
      <c r="H54" s="16">
        <v>1</v>
      </c>
      <c r="I54" s="16">
        <v>1</v>
      </c>
      <c r="J54" s="16">
        <v>0</v>
      </c>
      <c r="K54" s="16">
        <v>0</v>
      </c>
      <c r="L54" s="16">
        <v>0</v>
      </c>
      <c r="M54" s="16">
        <v>0</v>
      </c>
      <c r="N54" s="16">
        <v>1</v>
      </c>
      <c r="O54" s="16">
        <v>0</v>
      </c>
      <c r="P54" s="16">
        <v>2</v>
      </c>
      <c r="Q54" s="16">
        <v>1</v>
      </c>
      <c r="R54" s="16">
        <v>0</v>
      </c>
      <c r="S54" s="16">
        <v>0</v>
      </c>
      <c r="T54" s="16">
        <v>0</v>
      </c>
      <c r="U54" s="16">
        <v>2</v>
      </c>
      <c r="V54" s="16">
        <v>1</v>
      </c>
      <c r="W54" s="16">
        <v>0</v>
      </c>
      <c r="X54" s="38">
        <v>0</v>
      </c>
      <c r="Y54" s="33">
        <f t="shared" si="0"/>
        <v>9</v>
      </c>
      <c r="Z54" s="50" t="str">
        <f>IF(SUM(Y54:Y60)&gt;(D54*2)," ERRORE! Totale preferenze maggiore voti di lista  ","")</f>
        <v/>
      </c>
    </row>
    <row r="55" spans="1:26" ht="21.95" customHeight="1" x14ac:dyDescent="0.25">
      <c r="A55" s="34">
        <v>2</v>
      </c>
      <c r="B55" s="19" t="s">
        <v>85</v>
      </c>
      <c r="C55" s="20">
        <v>8</v>
      </c>
      <c r="D55" s="49"/>
      <c r="E55" s="21">
        <v>0</v>
      </c>
      <c r="F55" s="21">
        <v>1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2">
        <v>0</v>
      </c>
      <c r="Y55" s="23">
        <f t="shared" si="0"/>
        <v>1</v>
      </c>
      <c r="Z55" s="50"/>
    </row>
    <row r="56" spans="1:26" ht="21.95" customHeight="1" x14ac:dyDescent="0.25">
      <c r="A56" s="34">
        <v>3</v>
      </c>
      <c r="B56" s="19" t="s">
        <v>86</v>
      </c>
      <c r="C56" s="20">
        <v>8</v>
      </c>
      <c r="D56" s="51" t="s">
        <v>87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2">
        <v>0</v>
      </c>
      <c r="Y56" s="23">
        <f t="shared" si="0"/>
        <v>0</v>
      </c>
      <c r="Z56" s="50"/>
    </row>
    <row r="57" spans="1:26" ht="21.95" customHeight="1" x14ac:dyDescent="0.25">
      <c r="A57" s="34">
        <v>4</v>
      </c>
      <c r="B57" s="19" t="s">
        <v>88</v>
      </c>
      <c r="C57" s="20">
        <v>8</v>
      </c>
      <c r="D57" s="51"/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1</v>
      </c>
      <c r="V57" s="21">
        <v>0</v>
      </c>
      <c r="W57" s="21">
        <v>0</v>
      </c>
      <c r="X57" s="22">
        <v>0</v>
      </c>
      <c r="Y57" s="23">
        <f t="shared" si="0"/>
        <v>1</v>
      </c>
      <c r="Z57" s="50"/>
    </row>
    <row r="58" spans="1:26" ht="21.95" customHeight="1" x14ac:dyDescent="0.25">
      <c r="A58" s="34">
        <v>5</v>
      </c>
      <c r="B58" s="19" t="s">
        <v>89</v>
      </c>
      <c r="C58" s="20">
        <v>8</v>
      </c>
      <c r="D58" s="51"/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2">
        <v>0</v>
      </c>
      <c r="Y58" s="23">
        <f t="shared" si="0"/>
        <v>0</v>
      </c>
      <c r="Z58" s="50"/>
    </row>
    <row r="59" spans="1:26" ht="21.95" customHeight="1" x14ac:dyDescent="0.25">
      <c r="A59" s="34">
        <v>6</v>
      </c>
      <c r="B59" s="19" t="s">
        <v>90</v>
      </c>
      <c r="C59" s="20">
        <v>8</v>
      </c>
      <c r="D59" s="51"/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2">
        <v>0</v>
      </c>
      <c r="Y59" s="23">
        <f t="shared" si="0"/>
        <v>0</v>
      </c>
      <c r="Z59" s="50"/>
    </row>
    <row r="60" spans="1:26" ht="21.95" customHeight="1" thickBot="1" x14ac:dyDescent="0.3">
      <c r="A60" s="34">
        <v>7</v>
      </c>
      <c r="B60" s="25" t="s">
        <v>91</v>
      </c>
      <c r="C60" s="20">
        <v>8</v>
      </c>
      <c r="D60" s="51"/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2">
        <v>0</v>
      </c>
      <c r="Y60" s="29">
        <f t="shared" si="0"/>
        <v>0</v>
      </c>
      <c r="Z60" s="50"/>
    </row>
    <row r="61" spans="1:26" ht="21.95" customHeight="1" x14ac:dyDescent="0.25">
      <c r="A61" s="35">
        <v>1</v>
      </c>
      <c r="B61" s="14" t="s">
        <v>92</v>
      </c>
      <c r="C61" s="15">
        <v>9</v>
      </c>
      <c r="D61" s="48">
        <f>'[1]Scrutini sezioni'!S27</f>
        <v>78</v>
      </c>
      <c r="E61" s="16">
        <v>3</v>
      </c>
      <c r="F61" s="16">
        <v>4</v>
      </c>
      <c r="G61" s="16">
        <v>0</v>
      </c>
      <c r="H61" s="16">
        <v>0</v>
      </c>
      <c r="I61" s="16">
        <v>5</v>
      </c>
      <c r="J61" s="16">
        <v>2</v>
      </c>
      <c r="K61" s="16">
        <v>0</v>
      </c>
      <c r="L61" s="16">
        <v>1</v>
      </c>
      <c r="M61" s="16">
        <v>2</v>
      </c>
      <c r="N61" s="16">
        <v>0</v>
      </c>
      <c r="O61" s="16">
        <v>2</v>
      </c>
      <c r="P61" s="16">
        <v>0</v>
      </c>
      <c r="Q61" s="16">
        <v>0</v>
      </c>
      <c r="R61" s="16">
        <v>2</v>
      </c>
      <c r="S61" s="16">
        <v>1</v>
      </c>
      <c r="T61" s="16">
        <v>0</v>
      </c>
      <c r="U61" s="16">
        <v>1</v>
      </c>
      <c r="V61" s="16">
        <v>0</v>
      </c>
      <c r="W61" s="16">
        <v>0</v>
      </c>
      <c r="X61" s="38">
        <v>0</v>
      </c>
      <c r="Y61" s="33">
        <f t="shared" si="0"/>
        <v>23</v>
      </c>
      <c r="Z61" s="50" t="str">
        <f>IF(SUM(Y61:Y66)&gt;(D61*2)," ERRORE! Totale preferenze maggiore voti di lista  ","")</f>
        <v/>
      </c>
    </row>
    <row r="62" spans="1:26" ht="21.95" customHeight="1" x14ac:dyDescent="0.25">
      <c r="A62" s="34">
        <v>2</v>
      </c>
      <c r="B62" s="19" t="s">
        <v>93</v>
      </c>
      <c r="C62" s="20">
        <v>9</v>
      </c>
      <c r="D62" s="49"/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1</v>
      </c>
      <c r="N62" s="21">
        <v>0</v>
      </c>
      <c r="O62" s="21">
        <v>2</v>
      </c>
      <c r="P62" s="21">
        <v>2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1</v>
      </c>
      <c r="X62" s="22">
        <v>0</v>
      </c>
      <c r="Y62" s="23">
        <f t="shared" si="0"/>
        <v>6</v>
      </c>
      <c r="Z62" s="50"/>
    </row>
    <row r="63" spans="1:26" ht="21.95" customHeight="1" x14ac:dyDescent="0.25">
      <c r="A63" s="34">
        <v>3</v>
      </c>
      <c r="B63" s="19" t="s">
        <v>94</v>
      </c>
      <c r="C63" s="20">
        <v>9</v>
      </c>
      <c r="D63" s="51" t="s">
        <v>95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2">
        <v>0</v>
      </c>
      <c r="Y63" s="23">
        <f t="shared" si="0"/>
        <v>0</v>
      </c>
      <c r="Z63" s="50"/>
    </row>
    <row r="64" spans="1:26" ht="21.95" customHeight="1" x14ac:dyDescent="0.25">
      <c r="A64" s="34">
        <v>4</v>
      </c>
      <c r="B64" s="19" t="s">
        <v>96</v>
      </c>
      <c r="C64" s="20">
        <v>9</v>
      </c>
      <c r="D64" s="51"/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1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2">
        <v>0</v>
      </c>
      <c r="Y64" s="23">
        <f t="shared" si="0"/>
        <v>1</v>
      </c>
      <c r="Z64" s="50"/>
    </row>
    <row r="65" spans="1:26" ht="21.95" customHeight="1" x14ac:dyDescent="0.25">
      <c r="A65" s="34">
        <v>5</v>
      </c>
      <c r="B65" s="19" t="s">
        <v>97</v>
      </c>
      <c r="C65" s="20">
        <v>9</v>
      </c>
      <c r="D65" s="51"/>
      <c r="E65" s="21">
        <v>0</v>
      </c>
      <c r="F65" s="21">
        <v>0</v>
      </c>
      <c r="G65" s="21">
        <v>1</v>
      </c>
      <c r="H65" s="21">
        <v>1</v>
      </c>
      <c r="I65" s="21">
        <v>0</v>
      </c>
      <c r="J65" s="21">
        <v>1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2">
        <v>0</v>
      </c>
      <c r="Y65" s="23">
        <f t="shared" si="0"/>
        <v>3</v>
      </c>
      <c r="Z65" s="50"/>
    </row>
    <row r="66" spans="1:26" ht="21.95" customHeight="1" thickBot="1" x14ac:dyDescent="0.3">
      <c r="A66" s="34">
        <v>6</v>
      </c>
      <c r="B66" s="19" t="s">
        <v>98</v>
      </c>
      <c r="C66" s="20">
        <v>9</v>
      </c>
      <c r="D66" s="51"/>
      <c r="E66" s="21">
        <v>3</v>
      </c>
      <c r="F66" s="21">
        <v>6</v>
      </c>
      <c r="G66" s="21">
        <v>3</v>
      </c>
      <c r="H66" s="21">
        <v>1</v>
      </c>
      <c r="I66" s="21">
        <v>2</v>
      </c>
      <c r="J66" s="21">
        <v>0</v>
      </c>
      <c r="K66" s="21">
        <v>0</v>
      </c>
      <c r="L66" s="21">
        <v>0</v>
      </c>
      <c r="M66" s="21">
        <v>5</v>
      </c>
      <c r="N66" s="21">
        <v>1</v>
      </c>
      <c r="O66" s="21">
        <v>2</v>
      </c>
      <c r="P66" s="21">
        <v>0</v>
      </c>
      <c r="Q66" s="21">
        <v>2</v>
      </c>
      <c r="R66" s="21">
        <v>1</v>
      </c>
      <c r="S66" s="21">
        <v>2</v>
      </c>
      <c r="T66" s="21">
        <v>4</v>
      </c>
      <c r="U66" s="21">
        <v>3</v>
      </c>
      <c r="V66" s="21">
        <v>0</v>
      </c>
      <c r="W66" s="21">
        <v>7</v>
      </c>
      <c r="X66" s="22">
        <v>0</v>
      </c>
      <c r="Y66" s="23">
        <f t="shared" si="0"/>
        <v>42</v>
      </c>
      <c r="Z66" s="50"/>
    </row>
    <row r="67" spans="1:26" ht="21.95" customHeight="1" x14ac:dyDescent="0.25">
      <c r="A67" s="13">
        <v>1</v>
      </c>
      <c r="B67" s="39" t="s">
        <v>99</v>
      </c>
      <c r="C67" s="15">
        <v>10</v>
      </c>
      <c r="D67" s="48">
        <f>'[1]Scrutini sezioni'!T27</f>
        <v>60</v>
      </c>
      <c r="E67" s="16">
        <v>0</v>
      </c>
      <c r="F67" s="16">
        <v>0</v>
      </c>
      <c r="G67" s="16">
        <v>0</v>
      </c>
      <c r="H67" s="16">
        <v>1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38">
        <v>0</v>
      </c>
      <c r="Y67" s="17">
        <f t="shared" si="0"/>
        <v>1</v>
      </c>
      <c r="Z67" s="50" t="str">
        <f>IF(SUM(Y67:Y73)&gt;(D67*2)," ERRORE! Totale preferenze maggiore voti di lista  ","")</f>
        <v/>
      </c>
    </row>
    <row r="68" spans="1:26" ht="21.95" customHeight="1" x14ac:dyDescent="0.25">
      <c r="A68" s="18">
        <v>2</v>
      </c>
      <c r="B68" s="19" t="s">
        <v>100</v>
      </c>
      <c r="C68" s="20">
        <v>10</v>
      </c>
      <c r="D68" s="49"/>
      <c r="E68" s="21">
        <v>0</v>
      </c>
      <c r="F68" s="21">
        <v>0</v>
      </c>
      <c r="G68" s="21">
        <v>1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1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2">
        <v>0</v>
      </c>
      <c r="Y68" s="23">
        <f t="shared" si="0"/>
        <v>2</v>
      </c>
      <c r="Z68" s="50"/>
    </row>
    <row r="69" spans="1:26" ht="21.95" customHeight="1" x14ac:dyDescent="0.25">
      <c r="A69" s="18">
        <v>3</v>
      </c>
      <c r="B69" s="19" t="s">
        <v>101</v>
      </c>
      <c r="C69" s="20">
        <v>10</v>
      </c>
      <c r="D69" s="51" t="s">
        <v>102</v>
      </c>
      <c r="E69" s="21">
        <v>0</v>
      </c>
      <c r="F69" s="21">
        <v>0</v>
      </c>
      <c r="G69" s="21">
        <v>0</v>
      </c>
      <c r="H69" s="21">
        <v>1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3">
        <f t="shared" ref="Y69:Y108" si="1">SUM(E69:X69)</f>
        <v>1</v>
      </c>
      <c r="Z69" s="50"/>
    </row>
    <row r="70" spans="1:26" ht="21.95" customHeight="1" x14ac:dyDescent="0.25">
      <c r="A70" s="18">
        <v>4</v>
      </c>
      <c r="B70" s="19" t="s">
        <v>103</v>
      </c>
      <c r="C70" s="20">
        <v>10</v>
      </c>
      <c r="D70" s="51"/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3">
        <f t="shared" si="1"/>
        <v>0</v>
      </c>
      <c r="Z70" s="50"/>
    </row>
    <row r="71" spans="1:26" ht="21.95" customHeight="1" x14ac:dyDescent="0.25">
      <c r="A71" s="18">
        <v>5</v>
      </c>
      <c r="B71" s="19" t="s">
        <v>104</v>
      </c>
      <c r="C71" s="20">
        <v>10</v>
      </c>
      <c r="D71" s="51"/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1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3">
        <f t="shared" si="1"/>
        <v>1</v>
      </c>
      <c r="Z71" s="50"/>
    </row>
    <row r="72" spans="1:26" ht="21.95" customHeight="1" x14ac:dyDescent="0.25">
      <c r="A72" s="18">
        <v>6</v>
      </c>
      <c r="B72" s="19" t="s">
        <v>105</v>
      </c>
      <c r="C72" s="20">
        <v>10</v>
      </c>
      <c r="D72" s="51"/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3">
        <f t="shared" si="1"/>
        <v>0</v>
      </c>
      <c r="Z72" s="50"/>
    </row>
    <row r="73" spans="1:26" ht="21.95" customHeight="1" thickBot="1" x14ac:dyDescent="0.3">
      <c r="A73" s="24">
        <v>7</v>
      </c>
      <c r="B73" s="25" t="s">
        <v>106</v>
      </c>
      <c r="C73" s="26">
        <v>10</v>
      </c>
      <c r="D73" s="52"/>
      <c r="E73" s="27">
        <v>2</v>
      </c>
      <c r="F73" s="27">
        <v>0</v>
      </c>
      <c r="G73" s="27">
        <v>6</v>
      </c>
      <c r="H73" s="27">
        <v>7</v>
      </c>
      <c r="I73" s="27">
        <v>3</v>
      </c>
      <c r="J73" s="27">
        <v>4</v>
      </c>
      <c r="K73" s="27">
        <v>1</v>
      </c>
      <c r="L73" s="27">
        <v>1</v>
      </c>
      <c r="M73" s="27">
        <v>2</v>
      </c>
      <c r="N73" s="27">
        <v>3</v>
      </c>
      <c r="O73" s="27">
        <v>5</v>
      </c>
      <c r="P73" s="27">
        <v>4</v>
      </c>
      <c r="Q73" s="27">
        <v>1</v>
      </c>
      <c r="R73" s="27">
        <v>4</v>
      </c>
      <c r="S73" s="27">
        <v>4</v>
      </c>
      <c r="T73" s="27">
        <v>5</v>
      </c>
      <c r="U73" s="27">
        <v>1</v>
      </c>
      <c r="V73" s="27">
        <v>0</v>
      </c>
      <c r="W73" s="27">
        <v>0</v>
      </c>
      <c r="X73" s="28">
        <v>1</v>
      </c>
      <c r="Y73" s="29">
        <f t="shared" si="1"/>
        <v>54</v>
      </c>
      <c r="Z73" s="50"/>
    </row>
    <row r="74" spans="1:26" ht="21.95" customHeight="1" x14ac:dyDescent="0.25">
      <c r="A74" s="13">
        <v>1</v>
      </c>
      <c r="B74" s="14" t="s">
        <v>107</v>
      </c>
      <c r="C74" s="15">
        <v>11</v>
      </c>
      <c r="D74" s="48">
        <f>'[1]Scrutini sezioni'!U27</f>
        <v>69</v>
      </c>
      <c r="E74" s="16">
        <v>0</v>
      </c>
      <c r="F74" s="16">
        <v>2</v>
      </c>
      <c r="G74" s="16">
        <v>0</v>
      </c>
      <c r="H74" s="16">
        <v>0</v>
      </c>
      <c r="I74" s="16">
        <v>0</v>
      </c>
      <c r="J74" s="16">
        <v>3</v>
      </c>
      <c r="K74" s="16">
        <v>0</v>
      </c>
      <c r="L74" s="16">
        <v>1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1</v>
      </c>
      <c r="S74" s="16">
        <v>0</v>
      </c>
      <c r="T74" s="16">
        <v>1</v>
      </c>
      <c r="U74" s="16">
        <v>0</v>
      </c>
      <c r="V74" s="16">
        <v>0</v>
      </c>
      <c r="W74" s="16">
        <v>0</v>
      </c>
      <c r="X74" s="38">
        <v>0</v>
      </c>
      <c r="Y74" s="33">
        <f t="shared" si="1"/>
        <v>8</v>
      </c>
      <c r="Z74" s="50" t="str">
        <f>IF(SUM(Y74:Y80)&gt;(D74*2)," ERRORE! Totale preferenze maggiore voti di lista ","")</f>
        <v/>
      </c>
    </row>
    <row r="75" spans="1:26" ht="21.95" customHeight="1" x14ac:dyDescent="0.25">
      <c r="A75" s="18">
        <v>2</v>
      </c>
      <c r="B75" s="19" t="s">
        <v>108</v>
      </c>
      <c r="C75" s="20">
        <v>11</v>
      </c>
      <c r="D75" s="49"/>
      <c r="E75" s="21">
        <v>0</v>
      </c>
      <c r="F75" s="21">
        <v>0</v>
      </c>
      <c r="G75" s="21">
        <v>0</v>
      </c>
      <c r="H75" s="21">
        <v>0</v>
      </c>
      <c r="I75" s="21">
        <v>1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2</v>
      </c>
      <c r="R75" s="21">
        <v>0</v>
      </c>
      <c r="S75" s="21">
        <v>1</v>
      </c>
      <c r="T75" s="21">
        <v>1</v>
      </c>
      <c r="U75" s="21">
        <v>0</v>
      </c>
      <c r="V75" s="21">
        <v>0</v>
      </c>
      <c r="W75" s="21">
        <v>0</v>
      </c>
      <c r="X75" s="22">
        <v>0</v>
      </c>
      <c r="Y75" s="23">
        <f>SUM(E75:X75)</f>
        <v>5</v>
      </c>
      <c r="Z75" s="50"/>
    </row>
    <row r="76" spans="1:26" ht="21.95" customHeight="1" x14ac:dyDescent="0.25">
      <c r="A76" s="18">
        <v>3</v>
      </c>
      <c r="B76" s="19" t="s">
        <v>109</v>
      </c>
      <c r="C76" s="20">
        <v>11</v>
      </c>
      <c r="D76" s="51" t="s">
        <v>110</v>
      </c>
      <c r="E76" s="21">
        <v>0</v>
      </c>
      <c r="F76" s="21">
        <v>3</v>
      </c>
      <c r="G76" s="21">
        <v>2</v>
      </c>
      <c r="H76" s="21">
        <v>0</v>
      </c>
      <c r="I76" s="21">
        <v>1</v>
      </c>
      <c r="J76" s="21">
        <v>4</v>
      </c>
      <c r="K76" s="21">
        <v>4</v>
      </c>
      <c r="L76" s="21">
        <v>1</v>
      </c>
      <c r="M76" s="21">
        <v>0</v>
      </c>
      <c r="N76" s="21">
        <v>4</v>
      </c>
      <c r="O76" s="21">
        <v>2</v>
      </c>
      <c r="P76" s="21">
        <v>5</v>
      </c>
      <c r="Q76" s="21">
        <v>2</v>
      </c>
      <c r="R76" s="21">
        <v>2</v>
      </c>
      <c r="S76" s="21">
        <v>1</v>
      </c>
      <c r="T76" s="21">
        <v>10</v>
      </c>
      <c r="U76" s="21">
        <v>1</v>
      </c>
      <c r="V76" s="21">
        <v>2</v>
      </c>
      <c r="W76" s="21">
        <v>5</v>
      </c>
      <c r="X76" s="22">
        <v>1</v>
      </c>
      <c r="Y76" s="23">
        <f t="shared" si="1"/>
        <v>50</v>
      </c>
      <c r="Z76" s="50"/>
    </row>
    <row r="77" spans="1:26" ht="21.95" customHeight="1" x14ac:dyDescent="0.25">
      <c r="A77" s="18">
        <v>4</v>
      </c>
      <c r="B77" s="19" t="s">
        <v>111</v>
      </c>
      <c r="C77" s="20">
        <v>11</v>
      </c>
      <c r="D77" s="51"/>
      <c r="E77" s="21">
        <v>0</v>
      </c>
      <c r="F77" s="21">
        <v>0</v>
      </c>
      <c r="G77" s="21">
        <v>0</v>
      </c>
      <c r="H77" s="21">
        <v>4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1</v>
      </c>
      <c r="U77" s="21">
        <v>0</v>
      </c>
      <c r="V77" s="21">
        <v>1</v>
      </c>
      <c r="W77" s="21">
        <v>0</v>
      </c>
      <c r="X77" s="22">
        <v>0</v>
      </c>
      <c r="Y77" s="23">
        <f t="shared" si="1"/>
        <v>6</v>
      </c>
      <c r="Z77" s="50"/>
    </row>
    <row r="78" spans="1:26" ht="21.95" customHeight="1" x14ac:dyDescent="0.25">
      <c r="A78" s="18">
        <v>5</v>
      </c>
      <c r="B78" s="19" t="s">
        <v>112</v>
      </c>
      <c r="C78" s="20">
        <v>11</v>
      </c>
      <c r="D78" s="51"/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1</v>
      </c>
      <c r="P78" s="21">
        <v>0</v>
      </c>
      <c r="Q78" s="21">
        <v>0</v>
      </c>
      <c r="R78" s="21">
        <v>0</v>
      </c>
      <c r="S78" s="21">
        <v>0</v>
      </c>
      <c r="T78" s="21">
        <v>4</v>
      </c>
      <c r="U78" s="21">
        <v>0</v>
      </c>
      <c r="V78" s="21">
        <v>0</v>
      </c>
      <c r="W78" s="21">
        <v>3</v>
      </c>
      <c r="X78" s="22">
        <v>0</v>
      </c>
      <c r="Y78" s="23">
        <f t="shared" si="1"/>
        <v>8</v>
      </c>
      <c r="Z78" s="50"/>
    </row>
    <row r="79" spans="1:26" ht="21.95" customHeight="1" x14ac:dyDescent="0.25">
      <c r="A79" s="18">
        <v>6</v>
      </c>
      <c r="B79" s="19" t="s">
        <v>113</v>
      </c>
      <c r="C79" s="20">
        <v>11</v>
      </c>
      <c r="D79" s="51"/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2">
        <v>0</v>
      </c>
      <c r="Y79" s="23">
        <f t="shared" si="1"/>
        <v>0</v>
      </c>
      <c r="Z79" s="50"/>
    </row>
    <row r="80" spans="1:26" ht="21.95" customHeight="1" thickBot="1" x14ac:dyDescent="0.3">
      <c r="A80" s="24">
        <v>7</v>
      </c>
      <c r="B80" s="25" t="s">
        <v>114</v>
      </c>
      <c r="C80" s="26">
        <v>11</v>
      </c>
      <c r="D80" s="52"/>
      <c r="E80" s="27">
        <v>0</v>
      </c>
      <c r="F80" s="27">
        <v>1</v>
      </c>
      <c r="G80" s="27">
        <v>0</v>
      </c>
      <c r="H80" s="27">
        <v>0</v>
      </c>
      <c r="I80" s="27">
        <v>0</v>
      </c>
      <c r="J80" s="27">
        <v>1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1</v>
      </c>
      <c r="S80" s="27">
        <v>1</v>
      </c>
      <c r="T80" s="27">
        <v>0</v>
      </c>
      <c r="U80" s="27">
        <v>0</v>
      </c>
      <c r="V80" s="27">
        <v>0</v>
      </c>
      <c r="W80" s="27">
        <v>0</v>
      </c>
      <c r="X80" s="28">
        <v>0</v>
      </c>
      <c r="Y80" s="29">
        <f t="shared" si="1"/>
        <v>4</v>
      </c>
      <c r="Z80" s="50"/>
    </row>
    <row r="81" spans="1:26" ht="21.95" customHeight="1" x14ac:dyDescent="0.25">
      <c r="A81" s="13">
        <v>1</v>
      </c>
      <c r="B81" s="14" t="s">
        <v>115</v>
      </c>
      <c r="C81" s="15">
        <v>12</v>
      </c>
      <c r="D81" s="48">
        <f>'[1]Scrutini sezioni'!V27</f>
        <v>107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1</v>
      </c>
      <c r="N81" s="16">
        <v>0</v>
      </c>
      <c r="O81" s="16">
        <v>0</v>
      </c>
      <c r="P81" s="16">
        <v>0</v>
      </c>
      <c r="Q81" s="16">
        <v>0</v>
      </c>
      <c r="R81" s="16">
        <v>1</v>
      </c>
      <c r="S81" s="16">
        <v>0</v>
      </c>
      <c r="T81" s="16">
        <v>1</v>
      </c>
      <c r="U81" s="16">
        <v>0</v>
      </c>
      <c r="V81" s="16">
        <v>0</v>
      </c>
      <c r="W81" s="16">
        <v>0</v>
      </c>
      <c r="X81" s="38">
        <v>1</v>
      </c>
      <c r="Y81" s="33">
        <f t="shared" si="1"/>
        <v>4</v>
      </c>
      <c r="Z81" s="50" t="str">
        <f>IF(SUM(Y81:Y87)&gt;(D81*2)," ERRORE! Totale preferenze maggiore voti di lista ","")</f>
        <v/>
      </c>
    </row>
    <row r="82" spans="1:26" ht="21.95" customHeight="1" x14ac:dyDescent="0.25">
      <c r="A82" s="18">
        <v>2</v>
      </c>
      <c r="B82" s="19" t="s">
        <v>116</v>
      </c>
      <c r="C82" s="20">
        <v>12</v>
      </c>
      <c r="D82" s="49"/>
      <c r="E82" s="21">
        <v>2</v>
      </c>
      <c r="F82" s="21">
        <v>1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2</v>
      </c>
      <c r="N82" s="21">
        <v>1</v>
      </c>
      <c r="O82" s="21">
        <v>6</v>
      </c>
      <c r="P82" s="21">
        <v>0</v>
      </c>
      <c r="Q82" s="21">
        <v>2</v>
      </c>
      <c r="R82" s="21">
        <v>1</v>
      </c>
      <c r="S82" s="21">
        <v>0</v>
      </c>
      <c r="T82" s="21">
        <v>0</v>
      </c>
      <c r="U82" s="21">
        <v>1</v>
      </c>
      <c r="V82" s="21">
        <v>0</v>
      </c>
      <c r="W82" s="21">
        <v>0</v>
      </c>
      <c r="X82" s="22">
        <v>2</v>
      </c>
      <c r="Y82" s="23">
        <f>SUM(E82:X82)</f>
        <v>18</v>
      </c>
      <c r="Z82" s="50"/>
    </row>
    <row r="83" spans="1:26" ht="21.95" customHeight="1" x14ac:dyDescent="0.25">
      <c r="A83" s="18">
        <v>3</v>
      </c>
      <c r="B83" s="19" t="s">
        <v>117</v>
      </c>
      <c r="C83" s="20">
        <v>12</v>
      </c>
      <c r="D83" s="51" t="s">
        <v>118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1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1</v>
      </c>
      <c r="X83" s="22">
        <v>0</v>
      </c>
      <c r="Y83" s="23">
        <f t="shared" si="1"/>
        <v>2</v>
      </c>
      <c r="Z83" s="50"/>
    </row>
    <row r="84" spans="1:26" ht="21.95" customHeight="1" x14ac:dyDescent="0.25">
      <c r="A84" s="18">
        <v>4</v>
      </c>
      <c r="B84" s="19" t="s">
        <v>119</v>
      </c>
      <c r="C84" s="20">
        <v>12</v>
      </c>
      <c r="D84" s="51"/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2">
        <v>0</v>
      </c>
      <c r="Y84" s="23">
        <f t="shared" si="1"/>
        <v>0</v>
      </c>
      <c r="Z84" s="50"/>
    </row>
    <row r="85" spans="1:26" ht="21.95" customHeight="1" x14ac:dyDescent="0.25">
      <c r="A85" s="18">
        <v>5</v>
      </c>
      <c r="B85" s="19" t="s">
        <v>120</v>
      </c>
      <c r="C85" s="20">
        <v>12</v>
      </c>
      <c r="D85" s="51"/>
      <c r="E85" s="21">
        <v>0</v>
      </c>
      <c r="F85" s="21">
        <v>2</v>
      </c>
      <c r="G85" s="21">
        <v>0</v>
      </c>
      <c r="H85" s="21">
        <v>2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1</v>
      </c>
      <c r="P85" s="21">
        <v>2</v>
      </c>
      <c r="Q85" s="21">
        <v>0</v>
      </c>
      <c r="R85" s="21">
        <v>0</v>
      </c>
      <c r="S85" s="21">
        <v>2</v>
      </c>
      <c r="T85" s="21">
        <v>0</v>
      </c>
      <c r="U85" s="21">
        <v>0</v>
      </c>
      <c r="V85" s="21">
        <v>0</v>
      </c>
      <c r="W85" s="21">
        <v>0</v>
      </c>
      <c r="X85" s="22">
        <v>1</v>
      </c>
      <c r="Y85" s="23">
        <f t="shared" si="1"/>
        <v>10</v>
      </c>
      <c r="Z85" s="50"/>
    </row>
    <row r="86" spans="1:26" ht="21.95" customHeight="1" x14ac:dyDescent="0.25">
      <c r="A86" s="40">
        <v>6</v>
      </c>
      <c r="B86" s="19" t="s">
        <v>121</v>
      </c>
      <c r="C86" s="41">
        <v>12</v>
      </c>
      <c r="D86" s="51"/>
      <c r="E86" s="42">
        <v>0</v>
      </c>
      <c r="F86" s="42">
        <v>1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2</v>
      </c>
      <c r="U86" s="42">
        <v>0</v>
      </c>
      <c r="V86" s="42">
        <v>0</v>
      </c>
      <c r="W86" s="42">
        <v>0</v>
      </c>
      <c r="X86" s="43">
        <v>0</v>
      </c>
      <c r="Y86" s="23">
        <f t="shared" si="1"/>
        <v>3</v>
      </c>
      <c r="Z86" s="50"/>
    </row>
    <row r="87" spans="1:26" ht="21.95" customHeight="1" thickBot="1" x14ac:dyDescent="0.3">
      <c r="A87" s="24">
        <v>7</v>
      </c>
      <c r="B87" s="19" t="s">
        <v>122</v>
      </c>
      <c r="C87" s="26">
        <v>12</v>
      </c>
      <c r="D87" s="52"/>
      <c r="E87" s="27">
        <v>1</v>
      </c>
      <c r="F87" s="27">
        <v>0</v>
      </c>
      <c r="G87" s="27">
        <v>0</v>
      </c>
      <c r="H87" s="27">
        <v>0</v>
      </c>
      <c r="I87" s="27">
        <v>1</v>
      </c>
      <c r="J87" s="27">
        <v>0</v>
      </c>
      <c r="K87" s="27">
        <v>0</v>
      </c>
      <c r="L87" s="27">
        <v>0</v>
      </c>
      <c r="M87" s="27">
        <v>2</v>
      </c>
      <c r="N87" s="27">
        <v>1</v>
      </c>
      <c r="O87" s="27">
        <v>9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1</v>
      </c>
      <c r="V87" s="27">
        <v>0</v>
      </c>
      <c r="W87" s="27">
        <v>2</v>
      </c>
      <c r="X87" s="28">
        <v>1</v>
      </c>
      <c r="Y87" s="29">
        <f t="shared" si="1"/>
        <v>18</v>
      </c>
      <c r="Z87" s="50"/>
    </row>
    <row r="88" spans="1:26" ht="21.95" customHeight="1" x14ac:dyDescent="0.25">
      <c r="A88" s="30">
        <v>1</v>
      </c>
      <c r="B88" s="14" t="s">
        <v>123</v>
      </c>
      <c r="C88" s="31">
        <v>13</v>
      </c>
      <c r="D88" s="53">
        <f>'[1]Scrutini sezioni'!W27</f>
        <v>163</v>
      </c>
      <c r="E88" s="32">
        <v>0</v>
      </c>
      <c r="F88" s="32">
        <v>3</v>
      </c>
      <c r="G88" s="32">
        <v>3</v>
      </c>
      <c r="H88" s="32">
        <v>1</v>
      </c>
      <c r="I88" s="32">
        <v>0</v>
      </c>
      <c r="J88" s="32">
        <v>0</v>
      </c>
      <c r="K88" s="32">
        <v>0</v>
      </c>
      <c r="L88" s="32">
        <v>2</v>
      </c>
      <c r="M88" s="32">
        <v>0</v>
      </c>
      <c r="N88" s="32">
        <v>0</v>
      </c>
      <c r="O88" s="32">
        <v>1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2">
        <v>1</v>
      </c>
      <c r="W88" s="32">
        <v>0</v>
      </c>
      <c r="X88" s="44">
        <v>0</v>
      </c>
      <c r="Y88" s="33">
        <f t="shared" si="1"/>
        <v>11</v>
      </c>
      <c r="Z88" s="50" t="str">
        <f>IF(SUM(Y88:Y94)&gt;(D88*2)," ERRORE! Totale preferenze maggiore voti di lista","")</f>
        <v/>
      </c>
    </row>
    <row r="89" spans="1:26" ht="21.95" customHeight="1" x14ac:dyDescent="0.25">
      <c r="A89" s="34">
        <v>2</v>
      </c>
      <c r="B89" s="19" t="s">
        <v>124</v>
      </c>
      <c r="C89" s="31">
        <v>13</v>
      </c>
      <c r="D89" s="49"/>
      <c r="E89" s="21">
        <v>0</v>
      </c>
      <c r="F89" s="21">
        <v>0</v>
      </c>
      <c r="G89" s="21">
        <v>1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1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2">
        <v>0</v>
      </c>
      <c r="Y89" s="23">
        <f t="shared" si="1"/>
        <v>2</v>
      </c>
      <c r="Z89" s="50"/>
    </row>
    <row r="90" spans="1:26" ht="21.95" customHeight="1" x14ac:dyDescent="0.25">
      <c r="A90" s="34">
        <v>3</v>
      </c>
      <c r="B90" s="19" t="s">
        <v>125</v>
      </c>
      <c r="C90" s="31">
        <v>13</v>
      </c>
      <c r="D90" s="51" t="s">
        <v>126</v>
      </c>
      <c r="E90" s="21">
        <v>0</v>
      </c>
      <c r="F90" s="21">
        <v>2</v>
      </c>
      <c r="G90" s="21">
        <v>0</v>
      </c>
      <c r="H90" s="21">
        <v>1</v>
      </c>
      <c r="I90" s="21">
        <v>0</v>
      </c>
      <c r="J90" s="21">
        <v>0</v>
      </c>
      <c r="K90" s="21">
        <v>0</v>
      </c>
      <c r="L90" s="21">
        <v>1</v>
      </c>
      <c r="M90" s="21">
        <v>0</v>
      </c>
      <c r="N90" s="21">
        <v>0</v>
      </c>
      <c r="O90" s="21">
        <v>1</v>
      </c>
      <c r="P90" s="21">
        <v>0</v>
      </c>
      <c r="Q90" s="21">
        <v>1</v>
      </c>
      <c r="R90" s="21">
        <v>0</v>
      </c>
      <c r="S90" s="21">
        <v>0</v>
      </c>
      <c r="T90" s="21">
        <v>1</v>
      </c>
      <c r="U90" s="21">
        <v>2</v>
      </c>
      <c r="V90" s="21">
        <v>3</v>
      </c>
      <c r="W90" s="21">
        <v>0</v>
      </c>
      <c r="X90" s="22">
        <v>0</v>
      </c>
      <c r="Y90" s="23">
        <f t="shared" si="1"/>
        <v>12</v>
      </c>
      <c r="Z90" s="50"/>
    </row>
    <row r="91" spans="1:26" ht="21.95" customHeight="1" x14ac:dyDescent="0.25">
      <c r="A91" s="34">
        <v>4</v>
      </c>
      <c r="B91" s="19" t="s">
        <v>127</v>
      </c>
      <c r="C91" s="31">
        <v>13</v>
      </c>
      <c r="D91" s="51"/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3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2">
        <v>0</v>
      </c>
      <c r="Y91" s="23">
        <f t="shared" si="1"/>
        <v>3</v>
      </c>
      <c r="Z91" s="50"/>
    </row>
    <row r="92" spans="1:26" ht="21.95" customHeight="1" x14ac:dyDescent="0.25">
      <c r="A92" s="34">
        <v>5</v>
      </c>
      <c r="B92" s="19" t="s">
        <v>128</v>
      </c>
      <c r="C92" s="31">
        <v>13</v>
      </c>
      <c r="D92" s="51"/>
      <c r="E92" s="21">
        <v>0</v>
      </c>
      <c r="F92" s="21">
        <v>0</v>
      </c>
      <c r="G92" s="21">
        <v>3</v>
      </c>
      <c r="H92" s="21">
        <v>1</v>
      </c>
      <c r="I92" s="21">
        <v>0</v>
      </c>
      <c r="J92" s="21">
        <v>1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1</v>
      </c>
      <c r="V92" s="21">
        <v>0</v>
      </c>
      <c r="W92" s="21">
        <v>0</v>
      </c>
      <c r="X92" s="22">
        <v>2</v>
      </c>
      <c r="Y92" s="23">
        <f t="shared" si="1"/>
        <v>8</v>
      </c>
      <c r="Z92" s="50"/>
    </row>
    <row r="93" spans="1:26" ht="21.95" customHeight="1" x14ac:dyDescent="0.25">
      <c r="A93" s="34">
        <v>6</v>
      </c>
      <c r="B93" s="19" t="s">
        <v>129</v>
      </c>
      <c r="C93" s="31">
        <v>13</v>
      </c>
      <c r="D93" s="51"/>
      <c r="E93" s="21">
        <v>1</v>
      </c>
      <c r="F93" s="21">
        <v>8</v>
      </c>
      <c r="G93" s="21">
        <v>7</v>
      </c>
      <c r="H93" s="21">
        <v>5</v>
      </c>
      <c r="I93" s="21">
        <v>2</v>
      </c>
      <c r="J93" s="21">
        <v>5</v>
      </c>
      <c r="K93" s="21">
        <v>4</v>
      </c>
      <c r="L93" s="21">
        <v>3</v>
      </c>
      <c r="M93" s="21">
        <v>3</v>
      </c>
      <c r="N93" s="21">
        <v>15</v>
      </c>
      <c r="O93" s="21">
        <v>8</v>
      </c>
      <c r="P93" s="21">
        <v>3</v>
      </c>
      <c r="Q93" s="21">
        <v>0</v>
      </c>
      <c r="R93" s="21">
        <v>2</v>
      </c>
      <c r="S93" s="21">
        <v>3</v>
      </c>
      <c r="T93" s="21">
        <v>4</v>
      </c>
      <c r="U93" s="21">
        <v>7</v>
      </c>
      <c r="V93" s="21">
        <v>0</v>
      </c>
      <c r="W93" s="21">
        <v>1</v>
      </c>
      <c r="X93" s="22">
        <v>2</v>
      </c>
      <c r="Y93" s="23">
        <f t="shared" si="1"/>
        <v>83</v>
      </c>
      <c r="Z93" s="50"/>
    </row>
    <row r="94" spans="1:26" ht="21.95" customHeight="1" thickBot="1" x14ac:dyDescent="0.3">
      <c r="A94" s="34">
        <v>7</v>
      </c>
      <c r="B94" s="25" t="s">
        <v>130</v>
      </c>
      <c r="C94" s="31">
        <v>13</v>
      </c>
      <c r="D94" s="51"/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1</v>
      </c>
      <c r="O94" s="21">
        <v>0</v>
      </c>
      <c r="P94" s="21">
        <v>1</v>
      </c>
      <c r="Q94" s="21">
        <v>1</v>
      </c>
      <c r="R94" s="21">
        <v>3</v>
      </c>
      <c r="S94" s="21">
        <v>0</v>
      </c>
      <c r="T94" s="21">
        <v>0</v>
      </c>
      <c r="U94" s="21">
        <v>0</v>
      </c>
      <c r="V94" s="21">
        <v>1</v>
      </c>
      <c r="W94" s="21">
        <v>0</v>
      </c>
      <c r="X94" s="22">
        <v>1</v>
      </c>
      <c r="Y94" s="29">
        <f t="shared" si="1"/>
        <v>8</v>
      </c>
      <c r="Z94" s="50"/>
    </row>
    <row r="95" spans="1:26" ht="21.95" customHeight="1" x14ac:dyDescent="0.25">
      <c r="A95" s="35">
        <v>1</v>
      </c>
      <c r="B95" s="14" t="s">
        <v>131</v>
      </c>
      <c r="C95" s="45">
        <v>14</v>
      </c>
      <c r="D95" s="48">
        <f>'[1]Scrutini sezioni'!X27</f>
        <v>3164</v>
      </c>
      <c r="E95" s="16">
        <v>1</v>
      </c>
      <c r="F95" s="16">
        <v>3</v>
      </c>
      <c r="G95" s="16">
        <v>0</v>
      </c>
      <c r="H95" s="16">
        <v>2</v>
      </c>
      <c r="I95" s="16">
        <v>2</v>
      </c>
      <c r="J95" s="16">
        <v>6</v>
      </c>
      <c r="K95" s="16">
        <v>2</v>
      </c>
      <c r="L95" s="16">
        <v>1</v>
      </c>
      <c r="M95" s="16">
        <v>3</v>
      </c>
      <c r="N95" s="16">
        <v>4</v>
      </c>
      <c r="O95" s="16">
        <v>8</v>
      </c>
      <c r="P95" s="16">
        <v>1</v>
      </c>
      <c r="Q95" s="16">
        <v>4</v>
      </c>
      <c r="R95" s="16">
        <v>2</v>
      </c>
      <c r="S95" s="16">
        <v>7</v>
      </c>
      <c r="T95" s="16">
        <v>2</v>
      </c>
      <c r="U95" s="16">
        <v>0</v>
      </c>
      <c r="V95" s="16">
        <v>1</v>
      </c>
      <c r="W95" s="16">
        <v>0</v>
      </c>
      <c r="X95" s="38">
        <v>6</v>
      </c>
      <c r="Y95" s="33">
        <f t="shared" si="1"/>
        <v>55</v>
      </c>
      <c r="Z95" s="50" t="str">
        <f>IF(SUM(Y95:Y101)&gt;(D95*2)," ERRORE! Totale preferenze maggiore voti di lista ","")</f>
        <v/>
      </c>
    </row>
    <row r="96" spans="1:26" ht="21.95" customHeight="1" x14ac:dyDescent="0.25">
      <c r="A96" s="34">
        <v>2</v>
      </c>
      <c r="B96" s="19" t="s">
        <v>132</v>
      </c>
      <c r="C96" s="20">
        <v>14</v>
      </c>
      <c r="D96" s="49"/>
      <c r="E96" s="21">
        <v>14</v>
      </c>
      <c r="F96" s="21">
        <v>17</v>
      </c>
      <c r="G96" s="21">
        <v>12</v>
      </c>
      <c r="H96" s="21">
        <v>9</v>
      </c>
      <c r="I96" s="21">
        <v>19</v>
      </c>
      <c r="J96" s="21">
        <v>16</v>
      </c>
      <c r="K96" s="21">
        <v>17</v>
      </c>
      <c r="L96" s="21">
        <v>16</v>
      </c>
      <c r="M96" s="21">
        <v>24</v>
      </c>
      <c r="N96" s="21">
        <v>30</v>
      </c>
      <c r="O96" s="21">
        <v>33</v>
      </c>
      <c r="P96" s="21">
        <v>39</v>
      </c>
      <c r="Q96" s="21">
        <v>24</v>
      </c>
      <c r="R96" s="21">
        <v>14</v>
      </c>
      <c r="S96" s="21">
        <v>29</v>
      </c>
      <c r="T96" s="21">
        <v>20</v>
      </c>
      <c r="U96" s="21">
        <v>23</v>
      </c>
      <c r="V96" s="21">
        <v>12</v>
      </c>
      <c r="W96" s="21">
        <v>19</v>
      </c>
      <c r="X96" s="22">
        <v>11</v>
      </c>
      <c r="Y96" s="23">
        <f t="shared" si="1"/>
        <v>398</v>
      </c>
      <c r="Z96" s="50"/>
    </row>
    <row r="97" spans="1:26" ht="21.95" customHeight="1" x14ac:dyDescent="0.25">
      <c r="A97" s="34">
        <v>3</v>
      </c>
      <c r="B97" s="19" t="s">
        <v>133</v>
      </c>
      <c r="C97" s="20">
        <v>14</v>
      </c>
      <c r="D97" s="51" t="s">
        <v>134</v>
      </c>
      <c r="E97" s="21">
        <v>0</v>
      </c>
      <c r="F97" s="21">
        <v>0</v>
      </c>
      <c r="G97" s="21">
        <v>1</v>
      </c>
      <c r="H97" s="21">
        <v>0</v>
      </c>
      <c r="I97" s="21">
        <v>2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2">
        <v>0</v>
      </c>
      <c r="Y97" s="23">
        <f t="shared" si="1"/>
        <v>3</v>
      </c>
      <c r="Z97" s="50"/>
    </row>
    <row r="98" spans="1:26" ht="21.95" customHeight="1" x14ac:dyDescent="0.25">
      <c r="A98" s="34">
        <v>4</v>
      </c>
      <c r="B98" s="19" t="s">
        <v>135</v>
      </c>
      <c r="C98" s="20">
        <v>14</v>
      </c>
      <c r="D98" s="51"/>
      <c r="E98" s="21">
        <v>4</v>
      </c>
      <c r="F98" s="21">
        <v>4</v>
      </c>
      <c r="G98" s="21">
        <v>1</v>
      </c>
      <c r="H98" s="21">
        <v>3</v>
      </c>
      <c r="I98" s="21">
        <v>3</v>
      </c>
      <c r="J98" s="21">
        <v>1</v>
      </c>
      <c r="K98" s="21">
        <v>0</v>
      </c>
      <c r="L98" s="21">
        <v>1</v>
      </c>
      <c r="M98" s="21">
        <v>2</v>
      </c>
      <c r="N98" s="21">
        <v>0</v>
      </c>
      <c r="O98" s="21">
        <v>6</v>
      </c>
      <c r="P98" s="21">
        <v>0</v>
      </c>
      <c r="Q98" s="21">
        <v>4</v>
      </c>
      <c r="R98" s="21">
        <v>2</v>
      </c>
      <c r="S98" s="21">
        <v>3</v>
      </c>
      <c r="T98" s="21">
        <v>1</v>
      </c>
      <c r="U98" s="21">
        <v>2</v>
      </c>
      <c r="V98" s="21">
        <v>0</v>
      </c>
      <c r="W98" s="21">
        <v>1</v>
      </c>
      <c r="X98" s="22">
        <v>0</v>
      </c>
      <c r="Y98" s="23">
        <f t="shared" si="1"/>
        <v>38</v>
      </c>
      <c r="Z98" s="50"/>
    </row>
    <row r="99" spans="1:26" ht="21.95" customHeight="1" x14ac:dyDescent="0.25">
      <c r="A99" s="34">
        <v>5</v>
      </c>
      <c r="B99" s="19" t="s">
        <v>136</v>
      </c>
      <c r="C99" s="20">
        <v>14</v>
      </c>
      <c r="D99" s="51"/>
      <c r="E99" s="21">
        <v>1</v>
      </c>
      <c r="F99" s="21">
        <v>7</v>
      </c>
      <c r="G99" s="21">
        <v>5</v>
      </c>
      <c r="H99" s="21">
        <v>6</v>
      </c>
      <c r="I99" s="21">
        <v>9</v>
      </c>
      <c r="J99" s="21">
        <v>16</v>
      </c>
      <c r="K99" s="21">
        <v>11</v>
      </c>
      <c r="L99" s="21">
        <v>5</v>
      </c>
      <c r="M99" s="21">
        <v>9</v>
      </c>
      <c r="N99" s="21">
        <v>4</v>
      </c>
      <c r="O99" s="21">
        <v>15</v>
      </c>
      <c r="P99" s="21">
        <v>16</v>
      </c>
      <c r="Q99" s="21">
        <v>10</v>
      </c>
      <c r="R99" s="21">
        <v>8</v>
      </c>
      <c r="S99" s="21">
        <v>2</v>
      </c>
      <c r="T99" s="21">
        <v>5</v>
      </c>
      <c r="U99" s="21">
        <v>13</v>
      </c>
      <c r="V99" s="21">
        <v>8</v>
      </c>
      <c r="W99" s="21">
        <v>2</v>
      </c>
      <c r="X99" s="22">
        <v>5</v>
      </c>
      <c r="Y99" s="23">
        <f t="shared" si="1"/>
        <v>157</v>
      </c>
      <c r="Z99" s="50"/>
    </row>
    <row r="100" spans="1:26" ht="21.95" customHeight="1" x14ac:dyDescent="0.25">
      <c r="A100" s="34">
        <v>6</v>
      </c>
      <c r="B100" s="19" t="s">
        <v>137</v>
      </c>
      <c r="C100" s="20">
        <v>14</v>
      </c>
      <c r="D100" s="51"/>
      <c r="E100" s="21">
        <v>101</v>
      </c>
      <c r="F100" s="21">
        <v>163</v>
      </c>
      <c r="G100" s="21">
        <v>98</v>
      </c>
      <c r="H100" s="21">
        <v>125</v>
      </c>
      <c r="I100" s="21">
        <v>145</v>
      </c>
      <c r="J100" s="21">
        <v>155</v>
      </c>
      <c r="K100" s="21">
        <v>158</v>
      </c>
      <c r="L100" s="21">
        <v>101</v>
      </c>
      <c r="M100" s="21">
        <v>141</v>
      </c>
      <c r="N100" s="21">
        <v>141</v>
      </c>
      <c r="O100" s="21">
        <v>302</v>
      </c>
      <c r="P100" s="21">
        <v>202</v>
      </c>
      <c r="Q100" s="21">
        <v>206</v>
      </c>
      <c r="R100" s="21">
        <v>158</v>
      </c>
      <c r="S100" s="21">
        <v>167</v>
      </c>
      <c r="T100" s="21">
        <v>162</v>
      </c>
      <c r="U100" s="21">
        <v>119</v>
      </c>
      <c r="V100" s="21">
        <v>123</v>
      </c>
      <c r="W100" s="21">
        <v>96</v>
      </c>
      <c r="X100" s="22">
        <v>96</v>
      </c>
      <c r="Y100" s="23">
        <f t="shared" si="1"/>
        <v>2959</v>
      </c>
      <c r="Z100" s="50"/>
    </row>
    <row r="101" spans="1:26" ht="21.95" customHeight="1" thickBot="1" x14ac:dyDescent="0.3">
      <c r="A101" s="34">
        <v>7</v>
      </c>
      <c r="B101" s="25" t="s">
        <v>138</v>
      </c>
      <c r="C101" s="46">
        <v>14</v>
      </c>
      <c r="D101" s="51"/>
      <c r="E101" s="21">
        <v>2</v>
      </c>
      <c r="F101" s="21">
        <v>1</v>
      </c>
      <c r="G101" s="21">
        <v>2</v>
      </c>
      <c r="H101" s="21">
        <v>3</v>
      </c>
      <c r="I101" s="21">
        <v>5</v>
      </c>
      <c r="J101" s="21">
        <v>5</v>
      </c>
      <c r="K101" s="21">
        <v>1</v>
      </c>
      <c r="L101" s="21">
        <v>3</v>
      </c>
      <c r="M101" s="21">
        <v>13</v>
      </c>
      <c r="N101" s="21">
        <v>1</v>
      </c>
      <c r="O101" s="21">
        <v>9</v>
      </c>
      <c r="P101" s="21">
        <v>1</v>
      </c>
      <c r="Q101" s="21">
        <v>1</v>
      </c>
      <c r="R101" s="21">
        <v>0</v>
      </c>
      <c r="S101" s="21">
        <v>3</v>
      </c>
      <c r="T101" s="21">
        <v>2</v>
      </c>
      <c r="U101" s="21">
        <v>2</v>
      </c>
      <c r="V101" s="21">
        <v>4</v>
      </c>
      <c r="W101" s="21">
        <v>0</v>
      </c>
      <c r="X101" s="22">
        <v>0</v>
      </c>
      <c r="Y101" s="29">
        <f t="shared" si="1"/>
        <v>58</v>
      </c>
      <c r="Z101" s="50"/>
    </row>
    <row r="102" spans="1:26" ht="21.95" customHeight="1" x14ac:dyDescent="0.25">
      <c r="A102" s="35">
        <v>1</v>
      </c>
      <c r="B102" s="14" t="s">
        <v>139</v>
      </c>
      <c r="C102" s="45">
        <v>15</v>
      </c>
      <c r="D102" s="48">
        <f>'[1]Scrutini sezioni'!Y27</f>
        <v>64</v>
      </c>
      <c r="E102" s="16">
        <v>1</v>
      </c>
      <c r="F102" s="16">
        <v>2</v>
      </c>
      <c r="G102" s="16">
        <v>0</v>
      </c>
      <c r="H102" s="16">
        <v>1</v>
      </c>
      <c r="I102" s="16">
        <v>0</v>
      </c>
      <c r="J102" s="16">
        <v>0</v>
      </c>
      <c r="K102" s="16">
        <v>1</v>
      </c>
      <c r="L102" s="16">
        <v>0</v>
      </c>
      <c r="M102" s="16">
        <v>0</v>
      </c>
      <c r="N102" s="16">
        <v>1</v>
      </c>
      <c r="O102" s="16">
        <v>2</v>
      </c>
      <c r="P102" s="16">
        <v>3</v>
      </c>
      <c r="Q102" s="16">
        <v>1</v>
      </c>
      <c r="R102" s="16">
        <v>1</v>
      </c>
      <c r="S102" s="16">
        <v>0</v>
      </c>
      <c r="T102" s="16">
        <v>0</v>
      </c>
      <c r="U102" s="16">
        <v>0</v>
      </c>
      <c r="V102" s="16">
        <v>1</v>
      </c>
      <c r="W102" s="16">
        <v>0</v>
      </c>
      <c r="X102" s="38">
        <v>0</v>
      </c>
      <c r="Y102" s="33">
        <f t="shared" si="1"/>
        <v>14</v>
      </c>
      <c r="Z102" s="50" t="str">
        <f>IF(SUM(Y102:Y108)&gt;(D102*2)," ERRORE! Totale preferenze maggiore voti di lista ","")</f>
        <v/>
      </c>
    </row>
    <row r="103" spans="1:26" ht="21.95" customHeight="1" x14ac:dyDescent="0.25">
      <c r="A103" s="34">
        <v>2</v>
      </c>
      <c r="B103" s="19" t="s">
        <v>140</v>
      </c>
      <c r="C103" s="20">
        <v>15</v>
      </c>
      <c r="D103" s="49"/>
      <c r="E103" s="21">
        <v>0</v>
      </c>
      <c r="F103" s="21">
        <v>2</v>
      </c>
      <c r="G103" s="21">
        <v>1</v>
      </c>
      <c r="H103" s="21">
        <v>0</v>
      </c>
      <c r="I103" s="21">
        <v>0</v>
      </c>
      <c r="J103" s="21">
        <v>1</v>
      </c>
      <c r="K103" s="21">
        <v>0</v>
      </c>
      <c r="L103" s="21">
        <v>0</v>
      </c>
      <c r="M103" s="21">
        <v>0</v>
      </c>
      <c r="N103" s="21">
        <v>0</v>
      </c>
      <c r="O103" s="21">
        <v>1</v>
      </c>
      <c r="P103" s="21">
        <v>0</v>
      </c>
      <c r="Q103" s="21">
        <v>1</v>
      </c>
      <c r="R103" s="21">
        <v>0</v>
      </c>
      <c r="S103" s="21">
        <v>0</v>
      </c>
      <c r="T103" s="21">
        <v>1</v>
      </c>
      <c r="U103" s="21">
        <v>0</v>
      </c>
      <c r="V103" s="21">
        <v>0</v>
      </c>
      <c r="W103" s="21">
        <v>1</v>
      </c>
      <c r="X103" s="22">
        <v>0</v>
      </c>
      <c r="Y103" s="23">
        <f t="shared" si="1"/>
        <v>8</v>
      </c>
      <c r="Z103" s="50"/>
    </row>
    <row r="104" spans="1:26" ht="21.95" customHeight="1" x14ac:dyDescent="0.25">
      <c r="A104" s="34">
        <v>3</v>
      </c>
      <c r="B104" s="19" t="s">
        <v>141</v>
      </c>
      <c r="C104" s="20">
        <v>15</v>
      </c>
      <c r="D104" s="51" t="s">
        <v>142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2">
        <v>0</v>
      </c>
      <c r="Y104" s="23">
        <f t="shared" si="1"/>
        <v>0</v>
      </c>
      <c r="Z104" s="50"/>
    </row>
    <row r="105" spans="1:26" ht="21.95" customHeight="1" x14ac:dyDescent="0.25">
      <c r="A105" s="34">
        <v>4</v>
      </c>
      <c r="B105" s="19" t="s">
        <v>143</v>
      </c>
      <c r="C105" s="20">
        <v>15</v>
      </c>
      <c r="D105" s="51"/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2</v>
      </c>
      <c r="N105" s="21">
        <v>0</v>
      </c>
      <c r="O105" s="21">
        <v>0</v>
      </c>
      <c r="P105" s="21">
        <v>1</v>
      </c>
      <c r="Q105" s="21">
        <v>0</v>
      </c>
      <c r="R105" s="21">
        <v>1</v>
      </c>
      <c r="S105" s="21">
        <v>0</v>
      </c>
      <c r="T105" s="21">
        <v>0</v>
      </c>
      <c r="U105" s="21">
        <v>1</v>
      </c>
      <c r="V105" s="21">
        <v>0</v>
      </c>
      <c r="W105" s="21">
        <v>0</v>
      </c>
      <c r="X105" s="22">
        <v>0</v>
      </c>
      <c r="Y105" s="23">
        <f t="shared" si="1"/>
        <v>5</v>
      </c>
      <c r="Z105" s="50"/>
    </row>
    <row r="106" spans="1:26" ht="21.95" customHeight="1" x14ac:dyDescent="0.25">
      <c r="A106" s="34">
        <v>5</v>
      </c>
      <c r="B106" s="19" t="s">
        <v>144</v>
      </c>
      <c r="C106" s="20">
        <v>15</v>
      </c>
      <c r="D106" s="51"/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1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2">
        <v>0</v>
      </c>
      <c r="Y106" s="23">
        <f t="shared" si="1"/>
        <v>1</v>
      </c>
      <c r="Z106" s="50"/>
    </row>
    <row r="107" spans="1:26" ht="21.95" customHeight="1" x14ac:dyDescent="0.25">
      <c r="A107" s="34">
        <v>6</v>
      </c>
      <c r="B107" s="19" t="s">
        <v>145</v>
      </c>
      <c r="C107" s="20">
        <v>15</v>
      </c>
      <c r="D107" s="51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1</v>
      </c>
      <c r="V107" s="21">
        <v>0</v>
      </c>
      <c r="W107" s="21">
        <v>0</v>
      </c>
      <c r="X107" s="22">
        <v>0</v>
      </c>
      <c r="Y107" s="23">
        <f t="shared" si="1"/>
        <v>1</v>
      </c>
      <c r="Z107" s="50"/>
    </row>
    <row r="108" spans="1:26" ht="21.95" customHeight="1" thickBot="1" x14ac:dyDescent="0.3">
      <c r="A108" s="34">
        <v>7</v>
      </c>
      <c r="B108" s="25" t="s">
        <v>146</v>
      </c>
      <c r="C108" s="31">
        <v>15</v>
      </c>
      <c r="D108" s="51"/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1</v>
      </c>
      <c r="L108" s="21">
        <v>0</v>
      </c>
      <c r="M108" s="21">
        <v>3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4</v>
      </c>
      <c r="V108" s="21">
        <v>0</v>
      </c>
      <c r="W108" s="21">
        <v>6</v>
      </c>
      <c r="X108" s="22">
        <v>1</v>
      </c>
      <c r="Y108" s="29">
        <f t="shared" si="1"/>
        <v>15</v>
      </c>
      <c r="Z108" s="50"/>
    </row>
    <row r="109" spans="1:26" x14ac:dyDescent="0.25">
      <c r="E109" s="47"/>
      <c r="F109" s="47"/>
      <c r="H109" s="47"/>
      <c r="I109" s="47"/>
      <c r="J109" s="47"/>
      <c r="O109" s="47"/>
      <c r="P109" s="47"/>
      <c r="R109" s="47"/>
      <c r="T109" s="47"/>
    </row>
  </sheetData>
  <mergeCells count="49">
    <mergeCell ref="Z5:Z11"/>
    <mergeCell ref="D7:D11"/>
    <mergeCell ref="A1:B1"/>
    <mergeCell ref="C1:H1"/>
    <mergeCell ref="E2:X2"/>
    <mergeCell ref="Y3:Y4"/>
    <mergeCell ref="D5:D6"/>
    <mergeCell ref="D12:D13"/>
    <mergeCell ref="Z12:Z18"/>
    <mergeCell ref="D14:D18"/>
    <mergeCell ref="D19:D20"/>
    <mergeCell ref="Z19:Z25"/>
    <mergeCell ref="D21:D25"/>
    <mergeCell ref="D26:D27"/>
    <mergeCell ref="Z26:Z32"/>
    <mergeCell ref="D28:D32"/>
    <mergeCell ref="D33:D34"/>
    <mergeCell ref="Z33:Z39"/>
    <mergeCell ref="D35:D39"/>
    <mergeCell ref="D40:D41"/>
    <mergeCell ref="Z40:Z46"/>
    <mergeCell ref="D42:D46"/>
    <mergeCell ref="D47:D48"/>
    <mergeCell ref="Z47:Z53"/>
    <mergeCell ref="D49:D53"/>
    <mergeCell ref="D54:D55"/>
    <mergeCell ref="Z54:Z60"/>
    <mergeCell ref="D56:D60"/>
    <mergeCell ref="D61:D62"/>
    <mergeCell ref="Z61:Z66"/>
    <mergeCell ref="D63:D66"/>
    <mergeCell ref="D67:D68"/>
    <mergeCell ref="Z67:Z73"/>
    <mergeCell ref="D69:D73"/>
    <mergeCell ref="D74:D75"/>
    <mergeCell ref="Z74:Z80"/>
    <mergeCell ref="D76:D80"/>
    <mergeCell ref="D81:D82"/>
    <mergeCell ref="Z81:Z87"/>
    <mergeCell ref="D83:D87"/>
    <mergeCell ref="D88:D89"/>
    <mergeCell ref="Z88:Z94"/>
    <mergeCell ref="D90:D94"/>
    <mergeCell ref="D95:D96"/>
    <mergeCell ref="Z95:Z101"/>
    <mergeCell ref="D97:D101"/>
    <mergeCell ref="D102:D103"/>
    <mergeCell ref="Z102:Z108"/>
    <mergeCell ref="D104:D108"/>
  </mergeCells>
  <conditionalFormatting sqref="Y5:Y108">
    <cfRule type="cellIs" dxfId="0" priority="1" stopIfTrue="1" operator="greaterThan">
      <formula>$D$5*2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Rizzitano</dc:creator>
  <cp:lastModifiedBy>Rizzitano</cp:lastModifiedBy>
  <dcterms:created xsi:type="dcterms:W3CDTF">2025-10-06T21:56:08Z</dcterms:created>
  <dcterms:modified xsi:type="dcterms:W3CDTF">2025-10-06T22:03:45Z</dcterms:modified>
</cp:coreProperties>
</file>